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0" yWindow="0" windowWidth="20490" windowHeight="7755"/>
  </bookViews>
  <sheets>
    <sheet name="MATERIA 1" sheetId="9" r:id="rId1"/>
    <sheet name="MATERIA 2" sheetId="10" r:id="rId2"/>
    <sheet name="MATERIA 3" sheetId="11" r:id="rId3"/>
    <sheet name="MATERIA 4" sheetId="12" r:id="rId4"/>
    <sheet name="MATERIA 5" sheetId="1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2" l="1"/>
  <c r="H54" i="12"/>
  <c r="J4" i="10" l="1"/>
  <c r="J4" i="11" s="1"/>
  <c r="J54" i="12"/>
  <c r="J55" i="12"/>
  <c r="J56" i="12"/>
  <c r="J54" i="13"/>
  <c r="J55" i="13"/>
  <c r="J56" i="13"/>
  <c r="J57" i="13" l="1"/>
  <c r="J58" i="13"/>
  <c r="J57" i="12"/>
  <c r="J58" i="12"/>
  <c r="H56" i="13"/>
  <c r="F56" i="13"/>
  <c r="H55" i="13"/>
  <c r="H58" i="13" s="1"/>
  <c r="F55" i="13"/>
  <c r="F58" i="13" s="1"/>
  <c r="H54" i="13"/>
  <c r="H57" i="13" s="1"/>
  <c r="F54" i="13"/>
  <c r="F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1" i="13"/>
  <c r="L19" i="13"/>
  <c r="L17" i="13"/>
  <c r="L15" i="13"/>
  <c r="L13" i="13"/>
  <c r="L11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H56" i="12"/>
  <c r="F56" i="12"/>
  <c r="H55" i="12"/>
  <c r="H58" i="12" s="1"/>
  <c r="F55" i="12"/>
  <c r="F58" i="12" s="1"/>
  <c r="H57" i="12"/>
  <c r="F54" i="12"/>
  <c r="F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3" i="12"/>
  <c r="L11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I56" i="11"/>
  <c r="G56" i="11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K10" i="9"/>
  <c r="B10" i="9"/>
  <c r="G56" i="13" l="1"/>
  <c r="G55" i="13"/>
  <c r="G54" i="13"/>
  <c r="G57" i="13" s="1"/>
  <c r="I56" i="13"/>
  <c r="I55" i="13"/>
  <c r="I54" i="13"/>
  <c r="I57" i="13" s="1"/>
  <c r="K56" i="13"/>
  <c r="K55" i="13"/>
  <c r="K54" i="13"/>
  <c r="K57" i="13" s="1"/>
  <c r="L10" i="13"/>
  <c r="L12" i="13"/>
  <c r="L14" i="13"/>
  <c r="L16" i="13"/>
  <c r="L18" i="13"/>
  <c r="L20" i="13"/>
  <c r="L22" i="13"/>
  <c r="G56" i="12"/>
  <c r="G55" i="12"/>
  <c r="G54" i="12"/>
  <c r="G57" i="12" s="1"/>
  <c r="I56" i="12"/>
  <c r="I55" i="12"/>
  <c r="I57" i="12"/>
  <c r="K56" i="12"/>
  <c r="K55" i="12"/>
  <c r="K54" i="12"/>
  <c r="K57" i="12" s="1"/>
  <c r="L10" i="12"/>
  <c r="L12" i="12"/>
  <c r="L14" i="12"/>
  <c r="L16" i="12"/>
  <c r="K9" i="11"/>
  <c r="F56" i="11"/>
  <c r="F55" i="11"/>
  <c r="F54" i="11"/>
  <c r="F57" i="11" s="1"/>
  <c r="H56" i="11"/>
  <c r="H55" i="11"/>
  <c r="H54" i="11"/>
  <c r="H57" i="11" s="1"/>
  <c r="J56" i="11"/>
  <c r="J55" i="11"/>
  <c r="J54" i="11"/>
  <c r="J57" i="11" s="1"/>
  <c r="G54" i="11"/>
  <c r="G57" i="11" s="1"/>
  <c r="I54" i="11"/>
  <c r="I57" i="11" s="1"/>
  <c r="G55" i="11"/>
  <c r="G58" i="11" s="1"/>
  <c r="I55" i="11"/>
  <c r="I58" i="11" s="1"/>
  <c r="G56" i="10"/>
  <c r="G55" i="10"/>
  <c r="G54" i="10"/>
  <c r="G57" i="10" s="1"/>
  <c r="I56" i="10"/>
  <c r="I55" i="10"/>
  <c r="I54" i="10"/>
  <c r="I57" i="10" s="1"/>
  <c r="K9" i="10"/>
  <c r="K10" i="10"/>
  <c r="F56" i="10"/>
  <c r="F55" i="10"/>
  <c r="F54" i="10"/>
  <c r="F57" i="10" s="1"/>
  <c r="H56" i="10"/>
  <c r="H55" i="10"/>
  <c r="H54" i="10"/>
  <c r="H57" i="10" s="1"/>
  <c r="J56" i="10"/>
  <c r="J55" i="10"/>
  <c r="J54" i="10"/>
  <c r="J57" i="10" s="1"/>
  <c r="G56" i="9"/>
  <c r="G55" i="9"/>
  <c r="G54" i="9"/>
  <c r="G57" i="9" s="1"/>
  <c r="I56" i="9"/>
  <c r="I55" i="9"/>
  <c r="I54" i="9"/>
  <c r="I57" i="9" s="1"/>
  <c r="K9" i="9"/>
  <c r="F56" i="9"/>
  <c r="H56" i="9"/>
  <c r="J56" i="9"/>
  <c r="F54" i="9"/>
  <c r="H54" i="9"/>
  <c r="H57" i="9" s="1"/>
  <c r="J54" i="9"/>
  <c r="F55" i="9"/>
  <c r="F58" i="9" s="1"/>
  <c r="H55" i="9"/>
  <c r="H58" i="9" s="1"/>
  <c r="J55" i="9"/>
  <c r="J58" i="9" s="1"/>
  <c r="I58" i="12" l="1"/>
  <c r="F58" i="10"/>
  <c r="J58" i="10"/>
  <c r="G58" i="10"/>
  <c r="G58" i="9"/>
  <c r="L56" i="13"/>
  <c r="L55" i="13"/>
  <c r="I58" i="13"/>
  <c r="L56" i="12"/>
  <c r="H58" i="11"/>
  <c r="K58" i="13"/>
  <c r="G58" i="13"/>
  <c r="L54" i="13"/>
  <c r="L55" i="12"/>
  <c r="K58" i="12"/>
  <c r="G58" i="12"/>
  <c r="L54" i="12"/>
  <c r="J58" i="11"/>
  <c r="F58" i="11"/>
  <c r="K56" i="11"/>
  <c r="K55" i="11"/>
  <c r="K54" i="11"/>
  <c r="H58" i="10"/>
  <c r="K56" i="10"/>
  <c r="K55" i="10"/>
  <c r="K54" i="10"/>
  <c r="K57" i="10" s="1"/>
  <c r="I58" i="10"/>
  <c r="J57" i="9"/>
  <c r="F57" i="9"/>
  <c r="K56" i="9"/>
  <c r="K55" i="9"/>
  <c r="K54" i="9"/>
  <c r="K57" i="9" s="1"/>
  <c r="I58" i="9"/>
  <c r="L58" i="12" l="1"/>
  <c r="L58" i="13"/>
  <c r="L57" i="13"/>
  <c r="K57" i="11"/>
  <c r="L57" i="12"/>
  <c r="K58" i="11"/>
  <c r="K58" i="9"/>
  <c r="K58" i="10"/>
</calcChain>
</file>

<file path=xl/sharedStrings.xml><?xml version="1.0" encoding="utf-8"?>
<sst xmlns="http://schemas.openxmlformats.org/spreadsheetml/2006/main" count="372" uniqueCount="272">
  <si>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</si>
  <si>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</si>
  <si>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</si>
  <si>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</si>
  <si>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</si>
  <si>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</si>
  <si>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</si>
  <si>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</si>
  <si>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</si>
  <si>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</si>
  <si>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</si>
  <si>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</si>
  <si>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</si>
  <si>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</si>
  <si>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</si>
  <si>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</si>
  <si>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</si>
  <si>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</si>
  <si>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</si>
  <si>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</si>
  <si>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</si>
  <si>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</si>
  <si>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</si>
  <si>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EUGENIO CHAVEZ ORTIZ</t>
  </si>
  <si>
    <t>MACROECONOMÍA</t>
  </si>
  <si>
    <t>505-A</t>
  </si>
  <si>
    <t>505-B</t>
  </si>
  <si>
    <t>ECONOMÍA</t>
  </si>
  <si>
    <t>301-A</t>
  </si>
  <si>
    <t>221U0062</t>
  </si>
  <si>
    <t>221U0098</t>
  </si>
  <si>
    <t>221U0115</t>
  </si>
  <si>
    <t>211U0116</t>
  </si>
  <si>
    <t>BLANCO ZARATE ALAN OSVALDO</t>
  </si>
  <si>
    <t>LUCHO MIXTEGA JUAN FERNANDO</t>
  </si>
  <si>
    <t>SANCHEZ BARRAZA ANGEL DE JESÚS</t>
  </si>
  <si>
    <t>SOSA AMOROSO ZAIR OTONIEL</t>
  </si>
  <si>
    <t>301-B</t>
  </si>
  <si>
    <t>221U0124</t>
  </si>
  <si>
    <t>VILLAFUERTE CONCHI ARIEL MOISES</t>
  </si>
  <si>
    <t>301-C</t>
  </si>
  <si>
    <t>221U0074</t>
  </si>
  <si>
    <t>CRUZ ANDRADE ANGEL DE JESUS</t>
  </si>
  <si>
    <t>AGOSTO-DICIEMBRE 2024</t>
  </si>
  <si>
    <t>231U0009</t>
  </si>
  <si>
    <t>ALVAREZ ELIAS ALAN AMAURY</t>
  </si>
  <si>
    <t>231U0010</t>
  </si>
  <si>
    <t>ANOTA HERNANDEZ ERIL ROBERTO</t>
  </si>
  <si>
    <t>C241U0594</t>
  </si>
  <si>
    <t>ARNAU MORTEO TRISTAN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</si>
  <si>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</si>
  <si>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</si>
  <si>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</si>
  <si>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</si>
  <si>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</si>
  <si>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</si>
  <si>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</si>
  <si>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</si>
  <si>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</si>
  <si>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</si>
  <si>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</si>
  <si>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</si>
  <si>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</si>
  <si>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</si>
  <si>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</si>
  <si>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</si>
  <si>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</si>
  <si>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</si>
  <si>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</si>
  <si>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</si>
  <si>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</si>
  <si>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</si>
  <si>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</si>
  <si>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</si>
  <si>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</si>
  <si>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</si>
  <si>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</si>
  <si>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</si>
  <si>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</si>
  <si>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</si>
  <si>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</si>
  <si>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</si>
  <si>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</si>
  <si>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</si>
  <si>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</si>
  <si>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</si>
  <si>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</si>
  <si>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</si>
  <si>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</si>
  <si>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</si>
  <si>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</si>
  <si>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</si>
  <si>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211U0118</t>
  </si>
  <si>
    <t>TAXILAGA ARENAL ALEJANDRO DE JESUS</t>
  </si>
  <si>
    <t>231U0078</t>
  </si>
  <si>
    <t>VELASCO ALVAREZ CHELSEA NICOLE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</si>
  <si>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</si>
  <si>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</si>
  <si>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</si>
  <si>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</si>
  <si>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</si>
  <si>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</si>
  <si>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</si>
  <si>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</si>
  <si>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</si>
  <si>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</si>
  <si>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</si>
  <si>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</si>
  <si>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</si>
  <si>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</si>
  <si>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</si>
  <si>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</si>
  <si>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</si>
  <si>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</si>
  <si>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</si>
  <si>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</si>
  <si>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</si>
  <si>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</si>
  <si>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</si>
  <si>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</si>
  <si>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231U0060</t>
  </si>
  <si>
    <t>PUCHETA PELAYO ESTRELLA ARLETTE</t>
  </si>
  <si>
    <t>231U0064</t>
  </si>
  <si>
    <t>RAMIREZ PONCE LIZZET</t>
  </si>
  <si>
    <t>231U0068</t>
  </si>
  <si>
    <t>REYES PAXTIAN UZZIEL</t>
  </si>
  <si>
    <t>231U0073</t>
  </si>
  <si>
    <t>SANCHEZ MULATO MIGUEL ANGEL</t>
  </si>
  <si>
    <t>231U0084</t>
  </si>
  <si>
    <t>VILLEGAS CHIGO MARIO NESTOR</t>
  </si>
  <si>
    <t>231U0015</t>
  </si>
  <si>
    <t>BELLI ARRES LUIS MAURI</t>
  </si>
  <si>
    <t>231U0028</t>
  </si>
  <si>
    <t>COUBERT JARAMILLO EMILY AYLIN</t>
  </si>
  <si>
    <t>231U0664</t>
  </si>
  <si>
    <t>GONZALEZ ROBLES ADONAY VICENTE</t>
  </si>
  <si>
    <t>231U0036</t>
  </si>
  <si>
    <t>HERNANDEZ URIBE REGINA DE LOS ANGELES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</si>
  <si>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</si>
  <si>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</si>
  <si>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</si>
  <si>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</si>
  <si>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</si>
  <si>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</si>
  <si>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</si>
  <si>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</si>
  <si>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231U0058</t>
  </si>
  <si>
    <t>POLITO IXTEPAN IVANA YAMILA</t>
  </si>
  <si>
    <t>231U0061</t>
  </si>
  <si>
    <t>RAMIREZ ALEGRIA MARCO ANTONIO</t>
  </si>
  <si>
    <t>231U0074</t>
  </si>
  <si>
    <t>SANCHEZ SINTA FLORISSA</t>
  </si>
  <si>
    <t>231U0077</t>
  </si>
  <si>
    <t>TON LOPEZ MARIA FERNANDA</t>
  </si>
  <si>
    <t>231U0079</t>
  </si>
  <si>
    <t>VELASCO CATEMAXCA JESUS</t>
  </si>
  <si>
    <t>231U0081</t>
  </si>
  <si>
    <t>VELAZQUEZ BAXIN ERICK RAUL</t>
  </si>
  <si>
    <t>231U0083</t>
  </si>
  <si>
    <t>VICENTE BONFIL CITLALI DEL CARMEN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</si>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</sst>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/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left"/>
    </xf>
    <xf numFmtId="0" fontId="4" fillId="0" borderId="0" xfId="1" applyFont="1"/>
    <xf numFmtId="0" fontId="3" fillId="0" borderId="2" xfId="1" applyBorder="1"/>
    <xf numFmtId="0" fontId="3" fillId="0" borderId="2" xfId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wrapText="1"/>
    </xf>
    <xf numFmtId="0" fontId="7" fillId="0" borderId="5" xfId="1" applyFont="1" applyBorder="1" applyAlignment="1"/>
    <xf numFmtId="0" fontId="7" fillId="0" borderId="6" xfId="1" applyFont="1" applyBorder="1" applyAlignment="1"/>
    <xf numFmtId="1" fontId="3" fillId="0" borderId="2" xfId="1" applyNumberFormat="1" applyBorder="1" applyAlignment="1">
      <alignment horizontal="center"/>
    </xf>
    <xf numFmtId="1" fontId="1" fillId="2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1" fontId="3" fillId="0" borderId="0" xfId="1" applyNumberFormat="1"/>
    <xf numFmtId="0" fontId="4" fillId="0" borderId="2" xfId="1" applyFont="1" applyBorder="1"/>
    <xf numFmtId="0" fontId="3" fillId="0" borderId="0" xfId="1" applyBorder="1" applyAlignment="1"/>
    <xf numFmtId="0" fontId="3" fillId="0" borderId="0" xfId="1" applyBorder="1" applyAlignment="1">
      <alignment horizontal="center"/>
    </xf>
    <xf numFmtId="0" fontId="3" fillId="3" borderId="4" xfId="1" applyFill="1" applyBorder="1" applyAlignment="1"/>
    <xf numFmtId="0" fontId="3" fillId="3" borderId="4" xfId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3" fillId="3" borderId="2" xfId="1" applyFill="1" applyBorder="1" applyAlignment="1"/>
    <xf numFmtId="0" fontId="3" fillId="3" borderId="2" xfId="1" applyFill="1" applyBorder="1" applyAlignment="1">
      <alignment horizontal="center"/>
    </xf>
    <xf numFmtId="0" fontId="1" fillId="3" borderId="2" xfId="1" applyFont="1" applyFill="1" applyBorder="1" applyAlignment="1"/>
    <xf numFmtId="9" fontId="1" fillId="3" borderId="2" xfId="2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4" fontId="4" fillId="0" borderId="1" xfId="1" applyNumberFormat="1" applyFont="1" applyBorder="1" applyAlignment="1">
      <alignment horizontal="center"/>
    </xf>
    <xf numFmtId="0" fontId="3" fillId="0" borderId="1" xfId="1" applyBorder="1" applyAlignment="1">
      <alignment horizontal="left"/>
    </xf>
    <xf numFmtId="0" fontId="3" fillId="0" borderId="5" xfId="1" applyBorder="1" applyAlignment="1">
      <alignment horizontal="left"/>
    </xf>
    <xf numFmtId="0" fontId="3" fillId="0" borderId="6" xfId="1" applyBorder="1" applyAlignment="1">
      <alignment horizontal="left"/>
    </xf>
  </cellXfs>
  <cellStyles count="3">
    <cellStyle name="Normal" xfId="0" builtinId="0"/>
    <cellStyle name="Normal 4 2" xfId="1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abSelected="1" zoomScale="96" zoomScaleNormal="96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2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3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3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3" x14ac:dyDescent="0.25">
      <c r="C4" s="3" t="s">
        <v>0</v>
      </c>
      <c r="D4" s="6" t="s">
        <v>27</v>
      </c>
      <c r="E4" s="5" t="s">
        <v>1</v>
      </c>
      <c r="F4" s="7" t="s">
        <v>28</v>
      </c>
      <c r="G4" s="7"/>
      <c r="I4" s="3" t="s">
        <v>2</v>
      </c>
      <c r="J4" s="35">
        <v>45637</v>
      </c>
      <c r="K4" s="35"/>
    </row>
    <row r="5" spans="2:13" ht="6.75" customHeight="1" x14ac:dyDescent="0.25">
      <c r="D5" s="8"/>
    </row>
    <row r="6" spans="2:13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3" ht="11.25" customHeight="1" x14ac:dyDescent="0.25"/>
    <row r="8" spans="2:13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75" x14ac:dyDescent="0.3">
      <c r="B9" s="12">
        <v>1</v>
      </c>
      <c r="C9" s="13" t="s">
        <v>44</v>
      </c>
      <c r="D9" s="14" t="s">
        <v>45</v>
      </c>
      <c r="E9" s="15"/>
      <c r="F9" s="16">
        <v>0</v>
      </c>
      <c r="G9" s="16">
        <v>97.5</v>
      </c>
      <c r="H9" s="10">
        <v>77</v>
      </c>
      <c r="I9" s="16">
        <v>82.5</v>
      </c>
      <c r="J9" s="16">
        <v>72.5</v>
      </c>
      <c r="K9" s="17">
        <f>SUM(F9:J9)/5</f>
        <v>65.900000000000006</v>
      </c>
    </row>
    <row r="10" spans="2:13" ht="18.75" x14ac:dyDescent="0.3">
      <c r="B10" s="12">
        <f t="shared" ref="B10:B53" si="0">B9+1</f>
        <v>2</v>
      </c>
      <c r="C10" s="13" t="s">
        <v>46</v>
      </c>
      <c r="D10" s="14" t="s">
        <v>47</v>
      </c>
      <c r="E10" s="15"/>
      <c r="F10" s="16">
        <v>94</v>
      </c>
      <c r="G10" s="16">
        <v>100</v>
      </c>
      <c r="H10" s="10">
        <v>76</v>
      </c>
      <c r="I10" s="16">
        <v>83</v>
      </c>
      <c r="J10" s="16">
        <v>83</v>
      </c>
      <c r="K10" s="17">
        <f t="shared" ref="K10:K53" si="1">SUM(F10:J10)/5</f>
        <v>87.2</v>
      </c>
    </row>
    <row r="11" spans="2:13" ht="18.75" x14ac:dyDescent="0.3">
      <c r="B11" s="12">
        <f t="shared" si="0"/>
        <v>3</v>
      </c>
      <c r="C11" s="13" t="s">
        <v>48</v>
      </c>
      <c r="D11" s="14" t="s">
        <v>49</v>
      </c>
      <c r="E11" s="15"/>
      <c r="F11" s="16">
        <v>96</v>
      </c>
      <c r="G11" s="16">
        <v>90</v>
      </c>
      <c r="H11" s="10">
        <v>76</v>
      </c>
      <c r="I11" s="16">
        <v>70</v>
      </c>
      <c r="J11" s="16">
        <v>70</v>
      </c>
      <c r="K11" s="17">
        <f t="shared" si="1"/>
        <v>80.400000000000006</v>
      </c>
    </row>
    <row r="12" spans="2:13" ht="18.75" x14ac:dyDescent="0.3">
      <c r="B12" s="12">
        <f t="shared" si="0"/>
        <v>4</v>
      </c>
      <c r="C12" s="13" t="s">
        <v>50</v>
      </c>
      <c r="D12" s="14" t="s">
        <v>51</v>
      </c>
      <c r="E12" s="15"/>
      <c r="F12" s="16">
        <v>96</v>
      </c>
      <c r="G12" s="16">
        <v>97.5</v>
      </c>
      <c r="H12" s="10">
        <v>76</v>
      </c>
      <c r="I12" s="16">
        <v>82.5</v>
      </c>
      <c r="J12" s="16">
        <v>82.5</v>
      </c>
      <c r="K12" s="17">
        <f t="shared" si="1"/>
        <v>86.9</v>
      </c>
      <c r="M12" s="19"/>
    </row>
    <row r="13" spans="2:13" ht="18.75" x14ac:dyDescent="0.3">
      <c r="B13" s="12">
        <f t="shared" si="0"/>
        <v>5</v>
      </c>
      <c r="C13" s="13" t="s">
        <v>52</v>
      </c>
      <c r="D13" s="14" t="s">
        <v>53</v>
      </c>
      <c r="E13" s="15"/>
      <c r="F13" s="16">
        <v>96</v>
      </c>
      <c r="G13" s="16">
        <v>85</v>
      </c>
      <c r="H13" s="10">
        <v>0</v>
      </c>
      <c r="I13" s="16">
        <v>79</v>
      </c>
      <c r="J13" s="16">
        <v>79</v>
      </c>
      <c r="K13" s="17">
        <f t="shared" si="1"/>
        <v>67.8</v>
      </c>
    </row>
    <row r="14" spans="2:13" ht="18.75" x14ac:dyDescent="0.3">
      <c r="B14" s="12">
        <f t="shared" si="0"/>
        <v>6</v>
      </c>
      <c r="C14" s="13" t="s">
        <v>29</v>
      </c>
      <c r="D14" s="14" t="s">
        <v>33</v>
      </c>
      <c r="E14" s="15"/>
      <c r="F14" s="16">
        <v>0</v>
      </c>
      <c r="G14" s="16">
        <v>0</v>
      </c>
      <c r="H14" s="10">
        <v>0</v>
      </c>
      <c r="I14" s="16">
        <v>0</v>
      </c>
      <c r="J14" s="16">
        <v>0</v>
      </c>
      <c r="K14" s="17">
        <f t="shared" si="1"/>
        <v>0</v>
      </c>
    </row>
    <row r="15" spans="2:13" ht="18.75" x14ac:dyDescent="0.3">
      <c r="B15" s="12">
        <f t="shared" si="0"/>
        <v>7</v>
      </c>
      <c r="C15" s="18" t="s">
        <v>54</v>
      </c>
      <c r="D15" s="14" t="s">
        <v>55</v>
      </c>
      <c r="E15" s="15"/>
      <c r="F15" s="16">
        <v>89.5</v>
      </c>
      <c r="G15" s="16">
        <v>97.5</v>
      </c>
      <c r="H15" s="10">
        <v>73</v>
      </c>
      <c r="I15" s="16">
        <v>78.5</v>
      </c>
      <c r="J15" s="16">
        <v>78.5</v>
      </c>
      <c r="K15" s="17">
        <f t="shared" si="1"/>
        <v>83.4</v>
      </c>
    </row>
    <row r="16" spans="2:13" ht="18.75" x14ac:dyDescent="0.3">
      <c r="B16" s="12">
        <f t="shared" si="0"/>
        <v>8</v>
      </c>
      <c r="C16" s="18" t="s">
        <v>56</v>
      </c>
      <c r="D16" s="14" t="s">
        <v>57</v>
      </c>
      <c r="E16" s="15"/>
      <c r="F16" s="16">
        <v>96</v>
      </c>
      <c r="G16" s="16">
        <v>95</v>
      </c>
      <c r="H16" s="10">
        <v>0</v>
      </c>
      <c r="I16" s="16">
        <v>0</v>
      </c>
      <c r="J16" s="16">
        <v>0</v>
      </c>
      <c r="K16" s="17">
        <f t="shared" si="1"/>
        <v>38.200000000000003</v>
      </c>
    </row>
    <row r="17" spans="2:14" ht="18.75" x14ac:dyDescent="0.3">
      <c r="B17" s="12">
        <f t="shared" si="0"/>
        <v>9</v>
      </c>
      <c r="C17" s="18" t="s">
        <v>58</v>
      </c>
      <c r="D17" s="14" t="s">
        <v>59</v>
      </c>
      <c r="E17" s="15"/>
      <c r="F17" s="16">
        <v>94</v>
      </c>
      <c r="G17" s="16">
        <v>100</v>
      </c>
      <c r="H17" s="10">
        <v>76</v>
      </c>
      <c r="I17" s="16">
        <v>83</v>
      </c>
      <c r="J17" s="16">
        <v>83</v>
      </c>
      <c r="K17" s="17">
        <f t="shared" si="1"/>
        <v>87.2</v>
      </c>
    </row>
    <row r="18" spans="2:14" ht="18.75" x14ac:dyDescent="0.3">
      <c r="B18" s="12">
        <f t="shared" si="0"/>
        <v>10</v>
      </c>
      <c r="C18" s="18" t="s">
        <v>60</v>
      </c>
      <c r="D18" s="14" t="s">
        <v>61</v>
      </c>
      <c r="E18" s="15"/>
      <c r="F18" s="16">
        <v>91.5</v>
      </c>
      <c r="G18" s="16">
        <v>100</v>
      </c>
      <c r="H18" s="10">
        <v>75</v>
      </c>
      <c r="I18" s="16">
        <v>84.5</v>
      </c>
      <c r="J18" s="16">
        <v>84.5</v>
      </c>
      <c r="K18" s="17">
        <f t="shared" si="1"/>
        <v>87.1</v>
      </c>
      <c r="N18" s="19"/>
    </row>
    <row r="19" spans="2:14" ht="18.75" x14ac:dyDescent="0.3">
      <c r="B19" s="12">
        <f t="shared" si="0"/>
        <v>11</v>
      </c>
      <c r="C19" s="18" t="s">
        <v>62</v>
      </c>
      <c r="D19" s="14" t="s">
        <v>63</v>
      </c>
      <c r="E19" s="15"/>
      <c r="F19" s="16">
        <v>94</v>
      </c>
      <c r="G19" s="16">
        <v>100</v>
      </c>
      <c r="H19" s="10">
        <v>86</v>
      </c>
      <c r="I19" s="16">
        <v>85.5</v>
      </c>
      <c r="J19" s="16">
        <v>85.5</v>
      </c>
      <c r="K19" s="17">
        <f t="shared" si="1"/>
        <v>90.2</v>
      </c>
    </row>
    <row r="20" spans="2:14" ht="18.75" x14ac:dyDescent="0.3">
      <c r="B20" s="12">
        <f t="shared" si="0"/>
        <v>12</v>
      </c>
      <c r="C20" s="18" t="s">
        <v>64</v>
      </c>
      <c r="D20" s="14" t="s">
        <v>65</v>
      </c>
      <c r="E20" s="15"/>
      <c r="F20" s="16">
        <v>96</v>
      </c>
      <c r="G20" s="16">
        <v>100</v>
      </c>
      <c r="H20" s="10">
        <v>75</v>
      </c>
      <c r="I20" s="16">
        <v>88.5</v>
      </c>
      <c r="J20" s="16">
        <v>88.5</v>
      </c>
      <c r="K20" s="17">
        <f t="shared" si="1"/>
        <v>89.6</v>
      </c>
    </row>
    <row r="21" spans="2:14" ht="18.75" x14ac:dyDescent="0.3">
      <c r="B21" s="12">
        <f t="shared" si="0"/>
        <v>13</v>
      </c>
      <c r="C21" s="18" t="s">
        <v>66</v>
      </c>
      <c r="D21" s="14" t="s">
        <v>67</v>
      </c>
      <c r="E21" s="15"/>
      <c r="F21" s="16">
        <v>85.5</v>
      </c>
      <c r="G21" s="16">
        <v>100</v>
      </c>
      <c r="H21" s="10">
        <v>72</v>
      </c>
      <c r="I21" s="16">
        <v>76.5</v>
      </c>
      <c r="J21" s="16">
        <v>76.5</v>
      </c>
      <c r="K21" s="17">
        <f t="shared" si="1"/>
        <v>82.1</v>
      </c>
      <c r="M21" s="19"/>
    </row>
    <row r="22" spans="2:14" ht="18.75" x14ac:dyDescent="0.3">
      <c r="B22" s="12">
        <f t="shared" si="0"/>
        <v>14</v>
      </c>
      <c r="C22" s="18" t="s">
        <v>68</v>
      </c>
      <c r="D22" s="14" t="s">
        <v>69</v>
      </c>
      <c r="E22" s="15"/>
      <c r="F22" s="16">
        <v>96</v>
      </c>
      <c r="G22" s="16">
        <v>0</v>
      </c>
      <c r="H22" s="10">
        <v>0</v>
      </c>
      <c r="I22" s="16">
        <v>0</v>
      </c>
      <c r="J22" s="16">
        <v>0</v>
      </c>
      <c r="K22" s="17">
        <f t="shared" si="1"/>
        <v>19.2</v>
      </c>
    </row>
    <row r="23" spans="2:14" ht="18.75" x14ac:dyDescent="0.3">
      <c r="B23" s="12">
        <f t="shared" si="0"/>
        <v>15</v>
      </c>
      <c r="C23" s="18" t="s">
        <v>70</v>
      </c>
      <c r="D23" s="14" t="s">
        <v>71</v>
      </c>
      <c r="E23" s="15"/>
      <c r="F23" s="16">
        <v>91.5</v>
      </c>
      <c r="G23" s="16">
        <v>100</v>
      </c>
      <c r="H23" s="10">
        <v>80</v>
      </c>
      <c r="I23" s="16">
        <v>73.5</v>
      </c>
      <c r="J23" s="16">
        <v>73.5</v>
      </c>
      <c r="K23" s="17">
        <f t="shared" si="1"/>
        <v>83.7</v>
      </c>
    </row>
    <row r="24" spans="2:14" ht="18.75" x14ac:dyDescent="0.3">
      <c r="B24" s="12">
        <f t="shared" si="0"/>
        <v>16</v>
      </c>
      <c r="C24" s="18" t="s">
        <v>72</v>
      </c>
      <c r="D24" s="14" t="s">
        <v>73</v>
      </c>
      <c r="E24" s="15"/>
      <c r="F24" s="16">
        <v>98</v>
      </c>
      <c r="G24" s="16">
        <v>97.5</v>
      </c>
      <c r="H24" s="10">
        <v>77</v>
      </c>
      <c r="I24" s="16">
        <v>82.5</v>
      </c>
      <c r="J24" s="16">
        <v>82.5</v>
      </c>
      <c r="K24" s="17">
        <f t="shared" si="1"/>
        <v>87.5</v>
      </c>
    </row>
    <row r="25" spans="2:14" ht="18.75" x14ac:dyDescent="0.3">
      <c r="B25" s="12">
        <f t="shared" si="0"/>
        <v>17</v>
      </c>
      <c r="C25" s="18" t="s">
        <v>74</v>
      </c>
      <c r="D25" s="14" t="s">
        <v>75</v>
      </c>
      <c r="E25" s="15"/>
      <c r="F25" s="16">
        <v>94</v>
      </c>
      <c r="G25" s="16">
        <v>100</v>
      </c>
      <c r="H25" s="10">
        <v>74</v>
      </c>
      <c r="I25" s="16">
        <v>78</v>
      </c>
      <c r="J25" s="16">
        <v>58</v>
      </c>
      <c r="K25" s="17">
        <f t="shared" si="1"/>
        <v>80.8</v>
      </c>
    </row>
    <row r="26" spans="2:14" ht="18.75" x14ac:dyDescent="0.3">
      <c r="B26" s="12">
        <f t="shared" si="0"/>
        <v>18</v>
      </c>
      <c r="C26" s="18" t="s">
        <v>30</v>
      </c>
      <c r="D26" s="14" t="s">
        <v>34</v>
      </c>
      <c r="E26" s="15"/>
      <c r="F26" s="16">
        <v>0</v>
      </c>
      <c r="G26" s="16">
        <v>0</v>
      </c>
      <c r="H26" s="10">
        <v>0</v>
      </c>
      <c r="I26" s="16">
        <v>0</v>
      </c>
      <c r="J26" s="16">
        <v>0</v>
      </c>
      <c r="K26" s="17">
        <f t="shared" si="1"/>
        <v>0</v>
      </c>
    </row>
    <row r="27" spans="2:14" ht="18.75" x14ac:dyDescent="0.3">
      <c r="B27" s="12">
        <f t="shared" si="0"/>
        <v>19</v>
      </c>
      <c r="C27" s="18" t="s">
        <v>76</v>
      </c>
      <c r="D27" s="14" t="s">
        <v>77</v>
      </c>
      <c r="E27" s="15"/>
      <c r="F27" s="16">
        <v>94</v>
      </c>
      <c r="G27" s="16">
        <v>95</v>
      </c>
      <c r="H27" s="10">
        <v>80</v>
      </c>
      <c r="I27" s="16">
        <v>0</v>
      </c>
      <c r="J27" s="16">
        <v>80.5</v>
      </c>
      <c r="K27" s="17">
        <f t="shared" si="1"/>
        <v>69.900000000000006</v>
      </c>
    </row>
    <row r="28" spans="2:14" ht="18.75" x14ac:dyDescent="0.3">
      <c r="B28" s="12">
        <f t="shared" si="0"/>
        <v>20</v>
      </c>
      <c r="C28" s="18" t="s">
        <v>78</v>
      </c>
      <c r="D28" s="14" t="s">
        <v>79</v>
      </c>
      <c r="E28" s="15"/>
      <c r="F28" s="16">
        <v>91.5</v>
      </c>
      <c r="G28" s="16">
        <v>100</v>
      </c>
      <c r="H28" s="10">
        <v>75</v>
      </c>
      <c r="I28" s="16">
        <v>80.5</v>
      </c>
      <c r="J28" s="16">
        <v>80.5</v>
      </c>
      <c r="K28" s="17">
        <f t="shared" si="1"/>
        <v>85.5</v>
      </c>
    </row>
    <row r="29" spans="2:14" ht="18.75" x14ac:dyDescent="0.3">
      <c r="B29" s="12">
        <f t="shared" si="0"/>
        <v>21</v>
      </c>
      <c r="C29" s="18" t="s">
        <v>80</v>
      </c>
      <c r="D29" s="14" t="s">
        <v>81</v>
      </c>
      <c r="E29" s="15"/>
      <c r="F29" s="16">
        <v>98</v>
      </c>
      <c r="G29" s="16">
        <v>100</v>
      </c>
      <c r="H29" s="10">
        <v>76</v>
      </c>
      <c r="I29" s="16">
        <v>85.5</v>
      </c>
      <c r="J29" s="16">
        <v>85.5</v>
      </c>
      <c r="K29" s="17">
        <f t="shared" si="1"/>
        <v>89</v>
      </c>
    </row>
    <row r="30" spans="2:14" ht="18.75" x14ac:dyDescent="0.3">
      <c r="B30" s="12">
        <f t="shared" si="0"/>
        <v>22</v>
      </c>
      <c r="C30" s="18" t="s">
        <v>82</v>
      </c>
      <c r="D30" s="14" t="s">
        <v>83</v>
      </c>
      <c r="E30" s="15"/>
      <c r="F30" s="16">
        <v>81.5</v>
      </c>
      <c r="G30" s="16">
        <v>95</v>
      </c>
      <c r="H30" s="10">
        <v>74</v>
      </c>
      <c r="I30" s="16">
        <v>82.5</v>
      </c>
      <c r="J30" s="16">
        <v>82.5</v>
      </c>
      <c r="K30" s="17">
        <f t="shared" si="1"/>
        <v>83.1</v>
      </c>
      <c r="M30" s="19"/>
      <c r="N30" s="19"/>
    </row>
    <row r="31" spans="2:14" ht="18.75" x14ac:dyDescent="0.3">
      <c r="B31" s="12">
        <f t="shared" si="0"/>
        <v>23</v>
      </c>
      <c r="C31" s="18" t="s">
        <v>84</v>
      </c>
      <c r="D31" s="14" t="s">
        <v>85</v>
      </c>
      <c r="E31" s="15"/>
      <c r="F31" s="16">
        <v>91.5</v>
      </c>
      <c r="G31" s="16">
        <v>95</v>
      </c>
      <c r="H31" s="10">
        <v>73</v>
      </c>
      <c r="I31" s="16">
        <v>82</v>
      </c>
      <c r="J31" s="16">
        <v>82</v>
      </c>
      <c r="K31" s="17">
        <f t="shared" si="1"/>
        <v>84.7</v>
      </c>
    </row>
    <row r="32" spans="2:14" ht="18.75" x14ac:dyDescent="0.3">
      <c r="B32" s="12">
        <f t="shared" si="0"/>
        <v>24</v>
      </c>
      <c r="C32" s="18" t="s">
        <v>86</v>
      </c>
      <c r="D32" s="14" t="s">
        <v>87</v>
      </c>
      <c r="E32" s="15"/>
      <c r="F32" s="16">
        <v>73</v>
      </c>
      <c r="G32" s="16">
        <v>92.5</v>
      </c>
      <c r="H32" s="10">
        <v>74</v>
      </c>
      <c r="I32" s="16">
        <v>0</v>
      </c>
      <c r="J32" s="16">
        <v>75.5</v>
      </c>
      <c r="K32" s="17">
        <f t="shared" si="1"/>
        <v>63</v>
      </c>
    </row>
    <row r="33" spans="2:11" ht="18.75" x14ac:dyDescent="0.3">
      <c r="B33" s="12">
        <f t="shared" si="0"/>
        <v>25</v>
      </c>
      <c r="C33" s="18" t="s">
        <v>88</v>
      </c>
      <c r="D33" s="14" t="s">
        <v>89</v>
      </c>
      <c r="E33" s="15"/>
      <c r="F33" s="16">
        <v>98</v>
      </c>
      <c r="G33" s="16">
        <v>97.5</v>
      </c>
      <c r="H33" s="10">
        <v>76</v>
      </c>
      <c r="I33" s="16">
        <v>0</v>
      </c>
      <c r="J33" s="16">
        <v>0</v>
      </c>
      <c r="K33" s="17">
        <f t="shared" si="1"/>
        <v>54.3</v>
      </c>
    </row>
    <row r="34" spans="2:11" ht="18.75" x14ac:dyDescent="0.3">
      <c r="B34" s="12">
        <f t="shared" si="0"/>
        <v>26</v>
      </c>
      <c r="C34" s="18" t="s">
        <v>31</v>
      </c>
      <c r="D34" s="14" t="s">
        <v>35</v>
      </c>
      <c r="E34" s="15"/>
      <c r="F34" s="16">
        <v>0</v>
      </c>
      <c r="G34" s="16">
        <v>0</v>
      </c>
      <c r="H34" s="10">
        <v>0</v>
      </c>
      <c r="I34" s="16">
        <v>0</v>
      </c>
      <c r="J34" s="16">
        <v>0</v>
      </c>
      <c r="K34" s="17">
        <f t="shared" si="1"/>
        <v>0</v>
      </c>
    </row>
    <row r="35" spans="2:11" ht="18.75" x14ac:dyDescent="0.3">
      <c r="B35" s="12">
        <f t="shared" si="0"/>
        <v>27</v>
      </c>
      <c r="C35" s="18" t="s">
        <v>90</v>
      </c>
      <c r="D35" s="14" t="s">
        <v>91</v>
      </c>
      <c r="E35" s="15"/>
      <c r="F35" s="16">
        <v>94</v>
      </c>
      <c r="G35" s="16">
        <v>100</v>
      </c>
      <c r="H35" s="10">
        <v>76</v>
      </c>
      <c r="I35" s="16">
        <v>79</v>
      </c>
      <c r="J35" s="16">
        <v>79</v>
      </c>
      <c r="K35" s="17">
        <f t="shared" si="1"/>
        <v>85.6</v>
      </c>
    </row>
    <row r="36" spans="2:11" ht="18.75" x14ac:dyDescent="0.3">
      <c r="B36" s="12">
        <f t="shared" si="0"/>
        <v>28</v>
      </c>
      <c r="C36" s="18" t="s">
        <v>92</v>
      </c>
      <c r="D36" s="14" t="s">
        <v>93</v>
      </c>
      <c r="E36" s="15"/>
      <c r="F36" s="16">
        <v>0</v>
      </c>
      <c r="G36" s="16">
        <v>0</v>
      </c>
      <c r="H36" s="10">
        <v>0</v>
      </c>
      <c r="I36" s="16">
        <v>0</v>
      </c>
      <c r="J36" s="16">
        <v>0</v>
      </c>
      <c r="K36" s="17">
        <f t="shared" si="1"/>
        <v>0</v>
      </c>
    </row>
    <row r="37" spans="2:11" ht="18.75" x14ac:dyDescent="0.3">
      <c r="B37" s="12">
        <f t="shared" si="0"/>
        <v>29</v>
      </c>
      <c r="C37" s="18" t="s">
        <v>94</v>
      </c>
      <c r="D37" s="14" t="s">
        <v>95</v>
      </c>
      <c r="E37" s="15"/>
      <c r="F37" s="16">
        <v>89.5</v>
      </c>
      <c r="G37" s="16">
        <v>100</v>
      </c>
      <c r="H37" s="10">
        <v>76</v>
      </c>
      <c r="I37" s="16">
        <v>79</v>
      </c>
      <c r="J37" s="16">
        <v>79</v>
      </c>
      <c r="K37" s="17">
        <f t="shared" si="1"/>
        <v>84.7</v>
      </c>
    </row>
    <row r="38" spans="2:11" ht="18.75" x14ac:dyDescent="0.3">
      <c r="B38" s="12">
        <f t="shared" si="0"/>
        <v>30</v>
      </c>
      <c r="C38" s="18" t="s">
        <v>38</v>
      </c>
      <c r="D38" s="14" t="s">
        <v>39</v>
      </c>
      <c r="E38" s="15"/>
      <c r="F38" s="16">
        <v>0</v>
      </c>
      <c r="G38" s="16">
        <v>0</v>
      </c>
      <c r="H38" s="10">
        <v>0</v>
      </c>
      <c r="I38" s="16">
        <v>0</v>
      </c>
      <c r="J38" s="16">
        <v>0</v>
      </c>
      <c r="K38" s="17">
        <f t="shared" si="1"/>
        <v>0</v>
      </c>
    </row>
    <row r="39" spans="2:11" ht="18.75" x14ac:dyDescent="0.3">
      <c r="B39" s="12">
        <f t="shared" si="0"/>
        <v>31</v>
      </c>
      <c r="C39" s="18" t="s">
        <v>96</v>
      </c>
      <c r="D39" s="14" t="s">
        <v>97</v>
      </c>
      <c r="E39" s="15"/>
      <c r="F39" s="16">
        <v>91.5</v>
      </c>
      <c r="G39" s="16">
        <v>100</v>
      </c>
      <c r="H39" s="10">
        <v>88</v>
      </c>
      <c r="I39" s="16">
        <v>87</v>
      </c>
      <c r="J39" s="16">
        <v>87</v>
      </c>
      <c r="K39" s="17">
        <f t="shared" si="1"/>
        <v>90.7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25</v>
      </c>
      <c r="G54" s="24">
        <f t="shared" si="2"/>
        <v>25</v>
      </c>
      <c r="H54" s="24">
        <f t="shared" si="2"/>
        <v>23</v>
      </c>
      <c r="I54" s="24">
        <f t="shared" si="2"/>
        <v>21</v>
      </c>
      <c r="J54" s="24">
        <f t="shared" si="2"/>
        <v>22</v>
      </c>
      <c r="K54" s="25">
        <f>COUNTIF(K9:K48,"&gt;=70")</f>
        <v>19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6</v>
      </c>
      <c r="G55" s="27">
        <f t="shared" si="3"/>
        <v>6</v>
      </c>
      <c r="H55" s="27">
        <f t="shared" si="3"/>
        <v>8</v>
      </c>
      <c r="I55" s="27">
        <f t="shared" si="3"/>
        <v>10</v>
      </c>
      <c r="J55" s="27">
        <f t="shared" si="3"/>
        <v>9</v>
      </c>
      <c r="K55" s="27">
        <f t="shared" si="3"/>
        <v>26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31</v>
      </c>
      <c r="G56" s="27">
        <f t="shared" si="4"/>
        <v>31</v>
      </c>
      <c r="H56" s="27">
        <f t="shared" si="4"/>
        <v>31</v>
      </c>
      <c r="I56" s="27">
        <f t="shared" si="4"/>
        <v>31</v>
      </c>
      <c r="J56" s="27">
        <f t="shared" si="4"/>
        <v>31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0.80645161290322576</v>
      </c>
      <c r="G57" s="30">
        <f t="shared" si="5"/>
        <v>0.80645161290322576</v>
      </c>
      <c r="H57" s="30">
        <f t="shared" si="5"/>
        <v>0.74193548387096775</v>
      </c>
      <c r="I57" s="30">
        <f t="shared" si="5"/>
        <v>0.67741935483870963</v>
      </c>
      <c r="J57" s="30">
        <f t="shared" si="5"/>
        <v>0.70967741935483875</v>
      </c>
      <c r="K57" s="30">
        <f t="shared" si="5"/>
        <v>0.42222222222222222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0.19354838709677419</v>
      </c>
      <c r="G58" s="29">
        <f t="shared" si="6"/>
        <v>0.19354838709677419</v>
      </c>
      <c r="H58" s="30">
        <f t="shared" si="6"/>
        <v>0.25806451612903225</v>
      </c>
      <c r="I58" s="30">
        <f t="shared" si="6"/>
        <v>0.32258064516129031</v>
      </c>
      <c r="J58" s="30">
        <f t="shared" si="6"/>
        <v>0.29032258064516131</v>
      </c>
      <c r="K58" s="30">
        <f t="shared" si="6"/>
        <v>0.57777777777777772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M18" sqref="M18:N18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37</v>
      </c>
      <c r="G4" s="7"/>
      <c r="I4" s="3" t="s">
        <v>2</v>
      </c>
      <c r="J4" s="35">
        <f>'MATERIA 1'!J4:K4</f>
        <v>45637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98</v>
      </c>
      <c r="D9" s="14" t="s">
        <v>99</v>
      </c>
      <c r="E9" s="15"/>
      <c r="F9" s="16">
        <v>0</v>
      </c>
      <c r="G9" s="16">
        <v>85</v>
      </c>
      <c r="H9" s="10">
        <v>0</v>
      </c>
      <c r="I9" s="16">
        <v>0</v>
      </c>
      <c r="J9" s="16">
        <v>72</v>
      </c>
      <c r="K9" s="17">
        <f>SUM(F9:J9)/5</f>
        <v>31.4</v>
      </c>
    </row>
    <row r="10" spans="2:14" ht="18.75" x14ac:dyDescent="0.3">
      <c r="B10" s="12">
        <f t="shared" ref="B10:B53" si="0">B9+1</f>
        <v>2</v>
      </c>
      <c r="C10" s="13" t="s">
        <v>100</v>
      </c>
      <c r="D10" s="14" t="s">
        <v>101</v>
      </c>
      <c r="E10" s="15"/>
      <c r="F10" s="16">
        <v>91.5</v>
      </c>
      <c r="G10" s="16">
        <v>90</v>
      </c>
      <c r="H10" s="10">
        <v>70</v>
      </c>
      <c r="I10" s="16">
        <v>82.5</v>
      </c>
      <c r="J10" s="16">
        <v>82.5</v>
      </c>
      <c r="K10" s="17">
        <f t="shared" ref="K10:K53" si="1">SUM(F10:J10)/5</f>
        <v>83.3</v>
      </c>
    </row>
    <row r="11" spans="2:14" ht="18.75" x14ac:dyDescent="0.3">
      <c r="B11" s="12">
        <f t="shared" si="0"/>
        <v>3</v>
      </c>
      <c r="C11" s="13" t="s">
        <v>102</v>
      </c>
      <c r="D11" s="14" t="s">
        <v>103</v>
      </c>
      <c r="E11" s="15"/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104</v>
      </c>
      <c r="D12" s="14" t="s">
        <v>105</v>
      </c>
      <c r="E12" s="15"/>
      <c r="F12" s="16">
        <v>0</v>
      </c>
      <c r="G12" s="16">
        <v>92.5</v>
      </c>
      <c r="H12" s="10">
        <v>79</v>
      </c>
      <c r="I12" s="16">
        <v>0</v>
      </c>
      <c r="J12" s="16">
        <v>82</v>
      </c>
      <c r="K12" s="17">
        <f t="shared" si="1"/>
        <v>50.7</v>
      </c>
    </row>
    <row r="13" spans="2:14" ht="18.75" x14ac:dyDescent="0.3">
      <c r="B13" s="12">
        <f t="shared" si="0"/>
        <v>5</v>
      </c>
      <c r="C13" s="13" t="s">
        <v>106</v>
      </c>
      <c r="D13" s="14" t="s">
        <v>107</v>
      </c>
      <c r="E13" s="15"/>
      <c r="F13" s="16">
        <v>0</v>
      </c>
      <c r="G13" s="16">
        <v>90</v>
      </c>
      <c r="H13" s="10">
        <v>0</v>
      </c>
      <c r="I13" s="16">
        <v>77</v>
      </c>
      <c r="J13" s="16">
        <v>77</v>
      </c>
      <c r="K13" s="17">
        <f t="shared" si="1"/>
        <v>48.8</v>
      </c>
    </row>
    <row r="14" spans="2:14" ht="18.75" x14ac:dyDescent="0.3">
      <c r="B14" s="12">
        <f t="shared" si="0"/>
        <v>6</v>
      </c>
      <c r="C14" s="13" t="s">
        <v>108</v>
      </c>
      <c r="D14" s="14" t="s">
        <v>109</v>
      </c>
      <c r="E14" s="15"/>
      <c r="F14" s="16">
        <v>96</v>
      </c>
      <c r="G14" s="16">
        <v>100</v>
      </c>
      <c r="H14" s="10">
        <v>73</v>
      </c>
      <c r="I14" s="16">
        <v>0</v>
      </c>
      <c r="J14" s="16">
        <v>0</v>
      </c>
      <c r="K14" s="17">
        <f t="shared" si="1"/>
        <v>53.8</v>
      </c>
    </row>
    <row r="15" spans="2:14" ht="18.75" x14ac:dyDescent="0.3">
      <c r="B15" s="12">
        <f t="shared" si="0"/>
        <v>7</v>
      </c>
      <c r="C15" s="18" t="s">
        <v>110</v>
      </c>
      <c r="D15" s="14" t="s">
        <v>111</v>
      </c>
      <c r="E15" s="15"/>
      <c r="F15" s="16">
        <v>79</v>
      </c>
      <c r="G15" s="16">
        <v>0</v>
      </c>
      <c r="H15" s="10">
        <v>76</v>
      </c>
      <c r="I15" s="16">
        <v>73.5</v>
      </c>
      <c r="J15" s="16">
        <v>73.5</v>
      </c>
      <c r="K15" s="17">
        <f t="shared" si="1"/>
        <v>60.4</v>
      </c>
    </row>
    <row r="16" spans="2:14" ht="18.75" x14ac:dyDescent="0.3">
      <c r="B16" s="12">
        <f t="shared" si="0"/>
        <v>8</v>
      </c>
      <c r="C16" s="18" t="s">
        <v>112</v>
      </c>
      <c r="D16" s="14" t="s">
        <v>113</v>
      </c>
      <c r="E16" s="15"/>
      <c r="F16" s="16">
        <v>96</v>
      </c>
      <c r="G16" s="16">
        <v>77.5</v>
      </c>
      <c r="H16" s="10">
        <v>70</v>
      </c>
      <c r="I16" s="16">
        <v>0</v>
      </c>
      <c r="J16" s="16">
        <v>0</v>
      </c>
      <c r="K16" s="17">
        <f t="shared" si="1"/>
        <v>48.7</v>
      </c>
      <c r="M16" s="19"/>
      <c r="N16" s="19"/>
    </row>
    <row r="17" spans="2:14" ht="18.75" x14ac:dyDescent="0.3">
      <c r="B17" s="12">
        <f t="shared" si="0"/>
        <v>9</v>
      </c>
      <c r="C17" s="18" t="s">
        <v>114</v>
      </c>
      <c r="D17" s="14" t="s">
        <v>115</v>
      </c>
      <c r="E17" s="15"/>
      <c r="F17" s="16">
        <v>0</v>
      </c>
      <c r="G17" s="16">
        <v>80</v>
      </c>
      <c r="H17" s="10">
        <v>74</v>
      </c>
      <c r="I17" s="16">
        <v>0</v>
      </c>
      <c r="J17" s="16">
        <v>83.5</v>
      </c>
      <c r="K17" s="17">
        <f t="shared" si="1"/>
        <v>47.5</v>
      </c>
    </row>
    <row r="18" spans="2:14" ht="18.75" x14ac:dyDescent="0.3">
      <c r="B18" s="12">
        <f t="shared" si="0"/>
        <v>10</v>
      </c>
      <c r="C18" s="18" t="s">
        <v>116</v>
      </c>
      <c r="D18" s="14" t="s">
        <v>117</v>
      </c>
      <c r="E18" s="15"/>
      <c r="F18" s="16">
        <v>91.5</v>
      </c>
      <c r="G18" s="16">
        <v>92.5</v>
      </c>
      <c r="H18" s="10">
        <v>0</v>
      </c>
      <c r="I18" s="16">
        <v>0</v>
      </c>
      <c r="J18" s="16">
        <v>82.5</v>
      </c>
      <c r="K18" s="17">
        <f t="shared" si="1"/>
        <v>53.3</v>
      </c>
      <c r="M18" s="19"/>
      <c r="N18" s="19"/>
    </row>
    <row r="19" spans="2:14" ht="18.75" x14ac:dyDescent="0.3">
      <c r="B19" s="12">
        <f t="shared" si="0"/>
        <v>11</v>
      </c>
      <c r="C19" s="18" t="s">
        <v>118</v>
      </c>
      <c r="D19" s="14" t="s">
        <v>119</v>
      </c>
      <c r="E19" s="15"/>
      <c r="F19" s="16">
        <v>91.5</v>
      </c>
      <c r="G19" s="16">
        <v>92.5</v>
      </c>
      <c r="H19" s="10">
        <v>87</v>
      </c>
      <c r="I19" s="16">
        <v>87.5</v>
      </c>
      <c r="J19" s="16">
        <v>87.5</v>
      </c>
      <c r="K19" s="17">
        <f t="shared" si="1"/>
        <v>89.2</v>
      </c>
    </row>
    <row r="20" spans="2:14" ht="18.75" x14ac:dyDescent="0.3">
      <c r="B20" s="12">
        <f t="shared" si="0"/>
        <v>12</v>
      </c>
      <c r="C20" s="18" t="s">
        <v>120</v>
      </c>
      <c r="D20" s="14" t="s">
        <v>121</v>
      </c>
      <c r="E20" s="15"/>
      <c r="F20" s="16">
        <v>89.5</v>
      </c>
      <c r="G20" s="16">
        <v>0</v>
      </c>
      <c r="H20" s="10">
        <v>0</v>
      </c>
      <c r="I20" s="16">
        <v>0</v>
      </c>
      <c r="J20" s="16">
        <v>0</v>
      </c>
      <c r="K20" s="17">
        <f t="shared" si="1"/>
        <v>17.899999999999999</v>
      </c>
    </row>
    <row r="21" spans="2:14" ht="18.75" x14ac:dyDescent="0.3">
      <c r="B21" s="12">
        <f t="shared" si="0"/>
        <v>13</v>
      </c>
      <c r="C21" s="18" t="s">
        <v>122</v>
      </c>
      <c r="D21" s="14" t="s">
        <v>123</v>
      </c>
      <c r="E21" s="15"/>
      <c r="F21" s="16">
        <v>71</v>
      </c>
      <c r="G21" s="16">
        <v>85</v>
      </c>
      <c r="H21" s="10">
        <v>0</v>
      </c>
      <c r="I21" s="16">
        <v>0</v>
      </c>
      <c r="J21" s="16">
        <v>0</v>
      </c>
      <c r="K21" s="17">
        <f t="shared" si="1"/>
        <v>31.2</v>
      </c>
      <c r="M21" s="19"/>
    </row>
    <row r="22" spans="2:14" ht="18.75" x14ac:dyDescent="0.3">
      <c r="B22" s="12">
        <f t="shared" si="0"/>
        <v>14</v>
      </c>
      <c r="C22" s="18" t="s">
        <v>124</v>
      </c>
      <c r="D22" s="14" t="s">
        <v>125</v>
      </c>
      <c r="E22" s="15"/>
      <c r="F22" s="16">
        <v>96</v>
      </c>
      <c r="G22" s="16">
        <v>87.5</v>
      </c>
      <c r="H22" s="10">
        <v>78</v>
      </c>
      <c r="I22" s="16">
        <v>79</v>
      </c>
      <c r="J22" s="16">
        <v>79</v>
      </c>
      <c r="K22" s="17">
        <f t="shared" si="1"/>
        <v>83.9</v>
      </c>
    </row>
    <row r="23" spans="2:14" ht="18.75" x14ac:dyDescent="0.3">
      <c r="B23" s="12">
        <f t="shared" si="0"/>
        <v>15</v>
      </c>
      <c r="C23" s="18" t="s">
        <v>126</v>
      </c>
      <c r="D23" s="14" t="s">
        <v>127</v>
      </c>
      <c r="E23" s="15"/>
      <c r="F23" s="16">
        <v>0</v>
      </c>
      <c r="G23" s="16">
        <v>100</v>
      </c>
      <c r="H23" s="10">
        <v>0</v>
      </c>
      <c r="I23" s="16">
        <v>0</v>
      </c>
      <c r="J23" s="16">
        <v>0</v>
      </c>
      <c r="K23" s="17">
        <f t="shared" si="1"/>
        <v>20</v>
      </c>
    </row>
    <row r="24" spans="2:14" ht="18.75" x14ac:dyDescent="0.3">
      <c r="B24" s="12">
        <f t="shared" si="0"/>
        <v>16</v>
      </c>
      <c r="C24" s="18" t="s">
        <v>128</v>
      </c>
      <c r="D24" s="14" t="s">
        <v>129</v>
      </c>
      <c r="E24" s="15"/>
      <c r="F24" s="16">
        <v>0</v>
      </c>
      <c r="G24" s="16">
        <v>75</v>
      </c>
      <c r="H24" s="10">
        <v>75</v>
      </c>
      <c r="I24" s="16">
        <v>0</v>
      </c>
      <c r="J24" s="16">
        <v>0</v>
      </c>
      <c r="K24" s="17">
        <f t="shared" si="1"/>
        <v>30</v>
      </c>
    </row>
    <row r="25" spans="2:14" ht="18.75" x14ac:dyDescent="0.3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>
        <f t="shared" si="1"/>
        <v>0</v>
      </c>
    </row>
    <row r="26" spans="2:14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4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4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4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4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4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4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9</v>
      </c>
      <c r="G54" s="24">
        <f t="shared" si="2"/>
        <v>13</v>
      </c>
      <c r="H54" s="24">
        <f t="shared" si="2"/>
        <v>9</v>
      </c>
      <c r="I54" s="24">
        <f t="shared" si="2"/>
        <v>5</v>
      </c>
      <c r="J54" s="24">
        <f t="shared" si="2"/>
        <v>9</v>
      </c>
      <c r="K54" s="25">
        <f>COUNTIF(K9:K48,"&gt;=70")</f>
        <v>3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7</v>
      </c>
      <c r="G55" s="27">
        <f t="shared" si="3"/>
        <v>3</v>
      </c>
      <c r="H55" s="27">
        <f t="shared" si="3"/>
        <v>7</v>
      </c>
      <c r="I55" s="27">
        <f t="shared" si="3"/>
        <v>11</v>
      </c>
      <c r="J55" s="27">
        <f t="shared" si="3"/>
        <v>7</v>
      </c>
      <c r="K55" s="27">
        <f t="shared" si="3"/>
        <v>42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16</v>
      </c>
      <c r="G56" s="27">
        <f t="shared" si="4"/>
        <v>16</v>
      </c>
      <c r="H56" s="27">
        <f t="shared" si="4"/>
        <v>16</v>
      </c>
      <c r="I56" s="27">
        <f t="shared" si="4"/>
        <v>16</v>
      </c>
      <c r="J56" s="27">
        <f t="shared" si="4"/>
        <v>16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0.5625</v>
      </c>
      <c r="G57" s="30">
        <f t="shared" si="5"/>
        <v>0.8125</v>
      </c>
      <c r="H57" s="30">
        <f t="shared" si="5"/>
        <v>0.5625</v>
      </c>
      <c r="I57" s="30">
        <f t="shared" si="5"/>
        <v>0.3125</v>
      </c>
      <c r="J57" s="30">
        <f t="shared" si="5"/>
        <v>0.5625</v>
      </c>
      <c r="K57" s="30">
        <f t="shared" si="5"/>
        <v>6.6666666666666666E-2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0.4375</v>
      </c>
      <c r="G58" s="29">
        <f t="shared" si="6"/>
        <v>0.1875</v>
      </c>
      <c r="H58" s="30">
        <f t="shared" si="6"/>
        <v>0.4375</v>
      </c>
      <c r="I58" s="30">
        <f t="shared" si="6"/>
        <v>0.6875</v>
      </c>
      <c r="J58" s="30">
        <f t="shared" si="6"/>
        <v>0.4375</v>
      </c>
      <c r="K58" s="30">
        <f t="shared" si="6"/>
        <v>0.93333333333333335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98" zoomScaleNormal="98" workbookViewId="0">
      <selection activeCell="M14" sqref="M14:N1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2"/>
      <c r="L2" s="2"/>
    </row>
    <row r="3" spans="2:14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40</v>
      </c>
      <c r="G4" s="7"/>
      <c r="I4" s="3" t="s">
        <v>2</v>
      </c>
      <c r="J4" s="35">
        <f>'MATERIA 2'!J4:K4</f>
        <v>45637</v>
      </c>
      <c r="K4" s="35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130</v>
      </c>
      <c r="D9" s="14" t="s">
        <v>131</v>
      </c>
      <c r="E9" s="15"/>
      <c r="F9" s="16">
        <v>73</v>
      </c>
      <c r="G9" s="16">
        <v>85</v>
      </c>
      <c r="H9" s="10">
        <v>0</v>
      </c>
      <c r="I9" s="16">
        <v>0</v>
      </c>
      <c r="J9" s="16">
        <v>72</v>
      </c>
      <c r="K9" s="17">
        <f>SUM(F9:J9)/5</f>
        <v>46</v>
      </c>
    </row>
    <row r="10" spans="2:14" ht="18.75" x14ac:dyDescent="0.3">
      <c r="B10" s="12">
        <f t="shared" ref="B10:B53" si="0">B9+1</f>
        <v>2</v>
      </c>
      <c r="C10" s="13" t="s">
        <v>132</v>
      </c>
      <c r="D10" s="14" t="s">
        <v>133</v>
      </c>
      <c r="E10" s="15"/>
      <c r="F10" s="16">
        <v>89.5</v>
      </c>
      <c r="G10" s="16">
        <v>90</v>
      </c>
      <c r="H10" s="10">
        <v>70</v>
      </c>
      <c r="I10" s="16">
        <v>82.5</v>
      </c>
      <c r="J10" s="16">
        <v>82.5</v>
      </c>
      <c r="K10" s="17">
        <f t="shared" ref="K10:K53" si="1">SUM(F10:J10)/5</f>
        <v>82.9</v>
      </c>
    </row>
    <row r="11" spans="2:14" ht="18.75" x14ac:dyDescent="0.3">
      <c r="B11" s="12">
        <f t="shared" si="0"/>
        <v>3</v>
      </c>
      <c r="C11" s="13" t="s">
        <v>41</v>
      </c>
      <c r="D11" s="14" t="s">
        <v>42</v>
      </c>
      <c r="E11" s="15"/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134</v>
      </c>
      <c r="D12" s="14" t="s">
        <v>135</v>
      </c>
      <c r="E12" s="15"/>
      <c r="F12" s="16">
        <v>75</v>
      </c>
      <c r="G12" s="16">
        <v>92.5</v>
      </c>
      <c r="H12" s="10">
        <v>79</v>
      </c>
      <c r="I12" s="16">
        <v>0</v>
      </c>
      <c r="J12" s="16">
        <v>82</v>
      </c>
      <c r="K12" s="17">
        <f t="shared" si="1"/>
        <v>65.7</v>
      </c>
    </row>
    <row r="13" spans="2:14" ht="18.75" x14ac:dyDescent="0.3">
      <c r="B13" s="12">
        <f t="shared" si="0"/>
        <v>5</v>
      </c>
      <c r="C13" s="13" t="s">
        <v>136</v>
      </c>
      <c r="D13" s="14" t="s">
        <v>137</v>
      </c>
      <c r="E13" s="15"/>
      <c r="F13" s="16">
        <v>91.5</v>
      </c>
      <c r="G13" s="16">
        <v>90</v>
      </c>
      <c r="H13" s="10">
        <v>0</v>
      </c>
      <c r="I13" s="16">
        <v>77</v>
      </c>
      <c r="J13" s="16">
        <v>77</v>
      </c>
      <c r="K13" s="17">
        <f t="shared" si="1"/>
        <v>67.099999999999994</v>
      </c>
    </row>
    <row r="14" spans="2:14" ht="18.75" x14ac:dyDescent="0.3">
      <c r="B14" s="12">
        <f t="shared" si="0"/>
        <v>6</v>
      </c>
      <c r="C14" s="13" t="s">
        <v>138</v>
      </c>
      <c r="D14" s="14" t="s">
        <v>139</v>
      </c>
      <c r="E14" s="15"/>
      <c r="F14" s="16">
        <v>75</v>
      </c>
      <c r="G14" s="16">
        <v>100</v>
      </c>
      <c r="H14" s="10">
        <v>73</v>
      </c>
      <c r="I14" s="16">
        <v>0</v>
      </c>
      <c r="J14" s="16">
        <v>0</v>
      </c>
      <c r="K14" s="17">
        <f t="shared" si="1"/>
        <v>49.6</v>
      </c>
      <c r="M14" s="19"/>
      <c r="N14" s="19"/>
    </row>
    <row r="15" spans="2:14" ht="18.75" x14ac:dyDescent="0.3">
      <c r="B15" s="12">
        <f t="shared" si="0"/>
        <v>7</v>
      </c>
      <c r="C15" s="18" t="s">
        <v>140</v>
      </c>
      <c r="D15" s="14" t="s">
        <v>141</v>
      </c>
      <c r="E15" s="15"/>
      <c r="F15" s="16">
        <v>84</v>
      </c>
      <c r="G15" s="16">
        <v>0</v>
      </c>
      <c r="H15" s="10">
        <v>76</v>
      </c>
      <c r="I15" s="16">
        <v>73.5</v>
      </c>
      <c r="J15" s="16">
        <v>73.5</v>
      </c>
      <c r="K15" s="17">
        <f t="shared" si="1"/>
        <v>61.4</v>
      </c>
    </row>
    <row r="16" spans="2:14" ht="18.75" x14ac:dyDescent="0.3">
      <c r="B16" s="12">
        <f t="shared" si="0"/>
        <v>8</v>
      </c>
      <c r="C16" s="18" t="s">
        <v>142</v>
      </c>
      <c r="D16" s="14" t="s">
        <v>143</v>
      </c>
      <c r="E16" s="15"/>
      <c r="F16" s="16">
        <v>73</v>
      </c>
      <c r="G16" s="16">
        <v>77.5</v>
      </c>
      <c r="H16" s="10">
        <v>70</v>
      </c>
      <c r="I16" s="16">
        <v>0</v>
      </c>
      <c r="J16" s="16">
        <v>0</v>
      </c>
      <c r="K16" s="17">
        <f t="shared" si="1"/>
        <v>44.1</v>
      </c>
      <c r="N16" s="19"/>
    </row>
    <row r="17" spans="2:13" ht="18.75" x14ac:dyDescent="0.3">
      <c r="B17" s="12">
        <f t="shared" si="0"/>
        <v>9</v>
      </c>
      <c r="C17" s="18" t="s">
        <v>144</v>
      </c>
      <c r="D17" s="14" t="s">
        <v>145</v>
      </c>
      <c r="E17" s="15"/>
      <c r="F17" s="16">
        <v>70</v>
      </c>
      <c r="G17" s="16">
        <v>80</v>
      </c>
      <c r="H17" s="10">
        <v>74</v>
      </c>
      <c r="I17" s="16">
        <v>0</v>
      </c>
      <c r="J17" s="16">
        <v>83.5</v>
      </c>
      <c r="K17" s="17">
        <f t="shared" si="1"/>
        <v>61.5</v>
      </c>
      <c r="M17" s="19"/>
    </row>
    <row r="18" spans="2:13" ht="18.75" x14ac:dyDescent="0.3">
      <c r="B18" s="12">
        <f t="shared" si="0"/>
        <v>10</v>
      </c>
      <c r="C18" s="18" t="s">
        <v>146</v>
      </c>
      <c r="D18" s="14" t="s">
        <v>147</v>
      </c>
      <c r="E18" s="15"/>
      <c r="F18" s="16">
        <v>81.5</v>
      </c>
      <c r="G18" s="16">
        <v>92.5</v>
      </c>
      <c r="H18" s="10">
        <v>0</v>
      </c>
      <c r="I18" s="16">
        <v>0</v>
      </c>
      <c r="J18" s="16">
        <v>82.5</v>
      </c>
      <c r="K18" s="17">
        <f t="shared" si="1"/>
        <v>51.3</v>
      </c>
    </row>
    <row r="19" spans="2:13" ht="18.75" x14ac:dyDescent="0.3">
      <c r="B19" s="12">
        <f t="shared" si="0"/>
        <v>11</v>
      </c>
      <c r="C19" s="18" t="s">
        <v>148</v>
      </c>
      <c r="D19" s="14" t="s">
        <v>149</v>
      </c>
      <c r="E19" s="15"/>
      <c r="F19" s="16">
        <v>94</v>
      </c>
      <c r="G19" s="16">
        <v>92.5</v>
      </c>
      <c r="H19" s="10">
        <v>87</v>
      </c>
      <c r="I19" s="16">
        <v>87.5</v>
      </c>
      <c r="J19" s="16">
        <v>87.5</v>
      </c>
      <c r="K19" s="17">
        <f t="shared" si="1"/>
        <v>89.7</v>
      </c>
    </row>
    <row r="20" spans="2:13" ht="18.75" x14ac:dyDescent="0.3">
      <c r="B20" s="12">
        <f t="shared" si="0"/>
        <v>12</v>
      </c>
      <c r="C20" s="18" t="s">
        <v>150</v>
      </c>
      <c r="D20" s="14" t="s">
        <v>151</v>
      </c>
      <c r="E20" s="15"/>
      <c r="F20" s="16">
        <v>81.5</v>
      </c>
      <c r="G20" s="16">
        <v>0</v>
      </c>
      <c r="H20" s="10">
        <v>0</v>
      </c>
      <c r="I20" s="16">
        <v>0</v>
      </c>
      <c r="J20" s="16">
        <v>0</v>
      </c>
      <c r="K20" s="17">
        <f t="shared" si="1"/>
        <v>16.3</v>
      </c>
    </row>
    <row r="21" spans="2:13" ht="18.75" x14ac:dyDescent="0.3">
      <c r="B21" s="12">
        <f t="shared" si="0"/>
        <v>13</v>
      </c>
      <c r="C21" s="18" t="s">
        <v>32</v>
      </c>
      <c r="D21" s="14" t="s">
        <v>36</v>
      </c>
      <c r="E21" s="15"/>
      <c r="F21" s="16">
        <v>0</v>
      </c>
      <c r="G21" s="16">
        <v>85</v>
      </c>
      <c r="H21" s="10">
        <v>0</v>
      </c>
      <c r="I21" s="16">
        <v>0</v>
      </c>
      <c r="J21" s="16">
        <v>0</v>
      </c>
      <c r="K21" s="17">
        <f t="shared" si="1"/>
        <v>17</v>
      </c>
      <c r="M21" s="19"/>
    </row>
    <row r="22" spans="2:13" ht="18.75" x14ac:dyDescent="0.3">
      <c r="B22" s="12">
        <f t="shared" si="0"/>
        <v>14</v>
      </c>
      <c r="C22" s="18" t="s">
        <v>152</v>
      </c>
      <c r="D22" s="14" t="s">
        <v>153</v>
      </c>
      <c r="E22" s="15"/>
      <c r="F22" s="16">
        <v>94</v>
      </c>
      <c r="G22" s="16">
        <v>87.5</v>
      </c>
      <c r="H22" s="10">
        <v>78</v>
      </c>
      <c r="I22" s="16">
        <v>79</v>
      </c>
      <c r="J22" s="16">
        <v>79</v>
      </c>
      <c r="K22" s="17">
        <f t="shared" si="1"/>
        <v>83.5</v>
      </c>
    </row>
    <row r="23" spans="2:13" ht="18.75" x14ac:dyDescent="0.3">
      <c r="B23" s="12">
        <f t="shared" si="0"/>
        <v>15</v>
      </c>
      <c r="C23" s="18" t="s">
        <v>154</v>
      </c>
      <c r="D23" s="14" t="s">
        <v>155</v>
      </c>
      <c r="E23" s="15"/>
      <c r="F23" s="16">
        <v>83.5</v>
      </c>
      <c r="G23" s="16">
        <v>100</v>
      </c>
      <c r="H23" s="10">
        <v>0</v>
      </c>
      <c r="I23" s="16">
        <v>0</v>
      </c>
      <c r="J23" s="16">
        <v>0</v>
      </c>
      <c r="K23" s="17">
        <f t="shared" si="1"/>
        <v>36.700000000000003</v>
      </c>
    </row>
    <row r="24" spans="2:13" ht="18.75" x14ac:dyDescent="0.3">
      <c r="B24" s="12">
        <f t="shared" si="0"/>
        <v>16</v>
      </c>
      <c r="C24" s="18" t="s">
        <v>156</v>
      </c>
      <c r="D24" s="14" t="s">
        <v>157</v>
      </c>
      <c r="E24" s="15"/>
      <c r="F24" s="16">
        <v>0</v>
      </c>
      <c r="G24" s="16">
        <v>75</v>
      </c>
      <c r="H24" s="10">
        <v>75</v>
      </c>
      <c r="I24" s="16">
        <v>0</v>
      </c>
      <c r="J24" s="16">
        <v>0</v>
      </c>
      <c r="K24" s="17">
        <f t="shared" si="1"/>
        <v>30</v>
      </c>
    </row>
    <row r="25" spans="2:13" ht="18.75" x14ac:dyDescent="0.3">
      <c r="B25" s="12">
        <f t="shared" si="0"/>
        <v>17</v>
      </c>
      <c r="C25" s="18" t="s">
        <v>158</v>
      </c>
      <c r="D25" s="14" t="s">
        <v>159</v>
      </c>
      <c r="E25" s="15"/>
      <c r="F25" s="16">
        <v>71</v>
      </c>
      <c r="G25" s="16">
        <v>87.5</v>
      </c>
      <c r="H25" s="10">
        <v>71</v>
      </c>
      <c r="I25" s="16">
        <v>0</v>
      </c>
      <c r="J25" s="16">
        <v>0</v>
      </c>
      <c r="K25" s="17">
        <f t="shared" si="1"/>
        <v>45.9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14</v>
      </c>
      <c r="G54" s="24">
        <f t="shared" si="2"/>
        <v>14</v>
      </c>
      <c r="H54" s="24">
        <f t="shared" si="2"/>
        <v>10</v>
      </c>
      <c r="I54" s="24">
        <f t="shared" si="2"/>
        <v>5</v>
      </c>
      <c r="J54" s="24">
        <f t="shared" si="2"/>
        <v>9</v>
      </c>
      <c r="K54" s="25">
        <f>COUNTIF(K9:K48,"&gt;=70")</f>
        <v>3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3</v>
      </c>
      <c r="G55" s="27">
        <f t="shared" si="3"/>
        <v>3</v>
      </c>
      <c r="H55" s="27">
        <f t="shared" si="3"/>
        <v>7</v>
      </c>
      <c r="I55" s="27">
        <f t="shared" si="3"/>
        <v>12</v>
      </c>
      <c r="J55" s="27">
        <f t="shared" si="3"/>
        <v>8</v>
      </c>
      <c r="K55" s="27">
        <f t="shared" si="3"/>
        <v>42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17</v>
      </c>
      <c r="G56" s="27">
        <f t="shared" si="4"/>
        <v>17</v>
      </c>
      <c r="H56" s="27">
        <f t="shared" si="4"/>
        <v>17</v>
      </c>
      <c r="I56" s="27">
        <f t="shared" si="4"/>
        <v>17</v>
      </c>
      <c r="J56" s="27">
        <f t="shared" si="4"/>
        <v>17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0.82352941176470584</v>
      </c>
      <c r="G57" s="30">
        <f t="shared" si="5"/>
        <v>0.82352941176470584</v>
      </c>
      <c r="H57" s="30">
        <f t="shared" si="5"/>
        <v>0.58823529411764708</v>
      </c>
      <c r="I57" s="30">
        <f t="shared" si="5"/>
        <v>0.29411764705882354</v>
      </c>
      <c r="J57" s="30">
        <f t="shared" si="5"/>
        <v>0.52941176470588236</v>
      </c>
      <c r="K57" s="30">
        <f t="shared" si="5"/>
        <v>6.6666666666666666E-2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0.17647058823529413</v>
      </c>
      <c r="G58" s="29">
        <f t="shared" si="6"/>
        <v>0.17647058823529413</v>
      </c>
      <c r="H58" s="30">
        <f t="shared" si="6"/>
        <v>0.41176470588235292</v>
      </c>
      <c r="I58" s="30">
        <f t="shared" si="6"/>
        <v>0.70588235294117652</v>
      </c>
      <c r="J58" s="30">
        <f t="shared" si="6"/>
        <v>0.47058823529411764</v>
      </c>
      <c r="K58" s="30">
        <f t="shared" si="6"/>
        <v>0.93333333333333335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2" t="s">
        <v>17</v>
      </c>
      <c r="G62" s="32"/>
      <c r="H62" s="32"/>
      <c r="I62" s="32"/>
      <c r="J62" s="32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2" zoomScaleNormal="82" workbookViewId="0">
      <selection activeCell="K5" sqref="K5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25</v>
      </c>
      <c r="G4" s="7"/>
      <c r="I4" s="3" t="s">
        <v>2</v>
      </c>
      <c r="K4" s="35">
        <v>45637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160</v>
      </c>
      <c r="D9" s="14" t="s">
        <v>161</v>
      </c>
      <c r="E9" s="15"/>
      <c r="F9" s="16">
        <v>94</v>
      </c>
      <c r="G9" s="16">
        <v>94</v>
      </c>
      <c r="H9" s="16">
        <v>95</v>
      </c>
      <c r="I9" s="16">
        <v>92.5</v>
      </c>
      <c r="J9" s="16">
        <v>92.5</v>
      </c>
      <c r="K9" s="16">
        <v>92.5</v>
      </c>
      <c r="L9" s="17">
        <f>SUM(F9:K9)/6</f>
        <v>93.416666666666671</v>
      </c>
    </row>
    <row r="10" spans="2:15" ht="18.75" x14ac:dyDescent="0.3">
      <c r="B10" s="12">
        <f t="shared" ref="B10:B53" si="0">B9+1</f>
        <v>2</v>
      </c>
      <c r="C10" s="13" t="s">
        <v>162</v>
      </c>
      <c r="D10" s="14" t="s">
        <v>163</v>
      </c>
      <c r="E10" s="15"/>
      <c r="F10" s="16">
        <v>90.5</v>
      </c>
      <c r="G10" s="16">
        <v>91</v>
      </c>
      <c r="H10" s="16">
        <v>76</v>
      </c>
      <c r="I10" s="16">
        <v>89</v>
      </c>
      <c r="J10" s="16">
        <v>71.5</v>
      </c>
      <c r="K10" s="16">
        <v>71.5</v>
      </c>
      <c r="L10" s="17">
        <f t="shared" ref="L10:L33" si="1">SUM(F10:K10)/6</f>
        <v>81.583333333333329</v>
      </c>
    </row>
    <row r="11" spans="2:15" ht="18.75" x14ac:dyDescent="0.3">
      <c r="B11" s="12">
        <f t="shared" si="0"/>
        <v>3</v>
      </c>
      <c r="C11" s="13" t="s">
        <v>164</v>
      </c>
      <c r="D11" s="14" t="s">
        <v>165</v>
      </c>
      <c r="E11" s="15"/>
      <c r="F11" s="16">
        <v>86</v>
      </c>
      <c r="G11" s="16">
        <v>86</v>
      </c>
      <c r="H11" s="16">
        <v>78.5</v>
      </c>
      <c r="I11" s="16">
        <v>92.5</v>
      </c>
      <c r="J11" s="16">
        <v>78.5</v>
      </c>
      <c r="K11" s="16">
        <v>78.5</v>
      </c>
      <c r="L11" s="17">
        <f t="shared" si="1"/>
        <v>83.333333333333329</v>
      </c>
    </row>
    <row r="12" spans="2:15" ht="18.75" x14ac:dyDescent="0.3">
      <c r="B12" s="12">
        <f t="shared" si="0"/>
        <v>4</v>
      </c>
      <c r="C12" s="13" t="s">
        <v>166</v>
      </c>
      <c r="D12" s="14" t="s">
        <v>167</v>
      </c>
      <c r="E12" s="15"/>
      <c r="F12" s="16">
        <v>93</v>
      </c>
      <c r="G12" s="16">
        <v>93</v>
      </c>
      <c r="H12" s="16">
        <v>77.5</v>
      </c>
      <c r="I12" s="16">
        <v>91.5</v>
      </c>
      <c r="J12" s="16">
        <v>75.5</v>
      </c>
      <c r="K12" s="16">
        <v>75.5</v>
      </c>
      <c r="L12" s="17">
        <f t="shared" si="1"/>
        <v>84.333333333333329</v>
      </c>
    </row>
    <row r="13" spans="2:15" ht="18.75" x14ac:dyDescent="0.3">
      <c r="B13" s="12">
        <f t="shared" si="0"/>
        <v>5</v>
      </c>
      <c r="C13" s="13" t="s">
        <v>168</v>
      </c>
      <c r="D13" s="14" t="s">
        <v>169</v>
      </c>
      <c r="E13" s="15"/>
      <c r="F13" s="16">
        <v>72</v>
      </c>
      <c r="G13" s="16">
        <v>72</v>
      </c>
      <c r="H13" s="16">
        <v>71.5</v>
      </c>
      <c r="I13" s="16">
        <v>82.5</v>
      </c>
      <c r="J13" s="16">
        <v>71</v>
      </c>
      <c r="K13" s="16">
        <v>71</v>
      </c>
      <c r="L13" s="17">
        <f t="shared" si="1"/>
        <v>73.333333333333329</v>
      </c>
    </row>
    <row r="14" spans="2:15" ht="18.75" x14ac:dyDescent="0.3">
      <c r="B14" s="12">
        <f t="shared" si="0"/>
        <v>6</v>
      </c>
      <c r="C14" s="13" t="s">
        <v>170</v>
      </c>
      <c r="D14" s="14" t="s">
        <v>171</v>
      </c>
      <c r="E14" s="15"/>
      <c r="F14" s="16">
        <v>0</v>
      </c>
      <c r="G14" s="16">
        <v>94</v>
      </c>
      <c r="H14" s="16">
        <v>70</v>
      </c>
      <c r="I14" s="16">
        <v>0</v>
      </c>
      <c r="J14" s="16">
        <v>77.5</v>
      </c>
      <c r="K14" s="16">
        <v>77.5</v>
      </c>
      <c r="L14" s="17">
        <f t="shared" si="1"/>
        <v>53.166666666666664</v>
      </c>
    </row>
    <row r="15" spans="2:15" ht="18.75" x14ac:dyDescent="0.3">
      <c r="B15" s="12">
        <f t="shared" si="0"/>
        <v>7</v>
      </c>
      <c r="C15" s="18" t="s">
        <v>172</v>
      </c>
      <c r="D15" s="14" t="s">
        <v>173</v>
      </c>
      <c r="E15" s="15"/>
      <c r="F15" s="16">
        <v>95.5</v>
      </c>
      <c r="G15" s="16">
        <v>95.5</v>
      </c>
      <c r="H15" s="16">
        <v>93.5</v>
      </c>
      <c r="I15" s="16">
        <v>90</v>
      </c>
      <c r="J15" s="16">
        <v>84</v>
      </c>
      <c r="K15" s="16">
        <v>84</v>
      </c>
      <c r="L15" s="17">
        <f t="shared" si="1"/>
        <v>90.416666666666671</v>
      </c>
      <c r="N15" s="19"/>
      <c r="O15" s="19"/>
    </row>
    <row r="16" spans="2:15" ht="18.75" x14ac:dyDescent="0.3">
      <c r="B16" s="12">
        <f t="shared" si="0"/>
        <v>8</v>
      </c>
      <c r="C16" s="18" t="s">
        <v>174</v>
      </c>
      <c r="D16" s="14" t="s">
        <v>175</v>
      </c>
      <c r="E16" s="15"/>
      <c r="F16" s="16">
        <v>94</v>
      </c>
      <c r="G16" s="16">
        <v>94</v>
      </c>
      <c r="H16" s="16">
        <v>76</v>
      </c>
      <c r="I16" s="16">
        <v>89</v>
      </c>
      <c r="J16" s="16">
        <v>0</v>
      </c>
      <c r="K16" s="16">
        <v>0</v>
      </c>
      <c r="L16" s="17">
        <f t="shared" si="1"/>
        <v>58.833333333333336</v>
      </c>
      <c r="N16" s="19"/>
      <c r="O16" s="19"/>
    </row>
    <row r="17" spans="2:15" ht="18.75" x14ac:dyDescent="0.3">
      <c r="B17" s="12">
        <f t="shared" si="0"/>
        <v>9</v>
      </c>
      <c r="C17" s="18" t="s">
        <v>176</v>
      </c>
      <c r="D17" s="14" t="s">
        <v>177</v>
      </c>
      <c r="E17" s="15"/>
      <c r="F17" s="16">
        <v>99</v>
      </c>
      <c r="G17" s="16">
        <v>99</v>
      </c>
      <c r="H17" s="16">
        <v>73.5</v>
      </c>
      <c r="I17" s="16">
        <v>85</v>
      </c>
      <c r="J17" s="16">
        <v>71.5</v>
      </c>
      <c r="K17" s="16">
        <v>71.5</v>
      </c>
      <c r="L17" s="17">
        <f t="shared" si="1"/>
        <v>83.25</v>
      </c>
    </row>
    <row r="18" spans="2:15" ht="18.75" x14ac:dyDescent="0.3">
      <c r="B18" s="12">
        <f t="shared" si="0"/>
        <v>10</v>
      </c>
      <c r="C18" s="18" t="s">
        <v>178</v>
      </c>
      <c r="D18" s="14" t="s">
        <v>179</v>
      </c>
      <c r="E18" s="15"/>
      <c r="F18" s="16">
        <v>92</v>
      </c>
      <c r="G18" s="16">
        <v>92</v>
      </c>
      <c r="H18" s="16">
        <v>78.5</v>
      </c>
      <c r="I18" s="16">
        <v>92.5</v>
      </c>
      <c r="J18" s="16">
        <v>81</v>
      </c>
      <c r="K18" s="16">
        <v>81</v>
      </c>
      <c r="L18" s="17">
        <f t="shared" si="1"/>
        <v>86.166666666666671</v>
      </c>
    </row>
    <row r="19" spans="2:15" ht="18.75" x14ac:dyDescent="0.3">
      <c r="B19" s="12">
        <f t="shared" si="0"/>
        <v>11</v>
      </c>
      <c r="C19" s="18" t="s">
        <v>180</v>
      </c>
      <c r="D19" s="14" t="s">
        <v>181</v>
      </c>
      <c r="E19" s="15"/>
      <c r="F19" s="16">
        <v>89.5</v>
      </c>
      <c r="G19" s="16">
        <v>89.5</v>
      </c>
      <c r="H19" s="16">
        <v>76.5</v>
      </c>
      <c r="I19" s="16">
        <v>90</v>
      </c>
      <c r="J19" s="16">
        <v>71</v>
      </c>
      <c r="K19" s="16">
        <v>71</v>
      </c>
      <c r="L19" s="17">
        <f t="shared" si="1"/>
        <v>81.25</v>
      </c>
    </row>
    <row r="20" spans="2:15" ht="18.75" x14ac:dyDescent="0.3">
      <c r="B20" s="12">
        <f t="shared" si="0"/>
        <v>12</v>
      </c>
      <c r="C20" s="18" t="s">
        <v>182</v>
      </c>
      <c r="D20" s="14" t="s">
        <v>183</v>
      </c>
      <c r="E20" s="15"/>
      <c r="F20" s="16">
        <v>84</v>
      </c>
      <c r="G20" s="16">
        <v>84</v>
      </c>
      <c r="H20" s="16">
        <v>79</v>
      </c>
      <c r="I20" s="16">
        <v>94</v>
      </c>
      <c r="J20" s="16">
        <v>0</v>
      </c>
      <c r="K20" s="16">
        <v>78.5</v>
      </c>
      <c r="L20" s="17">
        <f t="shared" si="1"/>
        <v>69.916666666666671</v>
      </c>
    </row>
    <row r="21" spans="2:15" ht="18.75" x14ac:dyDescent="0.3">
      <c r="B21" s="12">
        <f t="shared" si="0"/>
        <v>13</v>
      </c>
      <c r="C21" s="18" t="s">
        <v>184</v>
      </c>
      <c r="D21" s="14" t="s">
        <v>185</v>
      </c>
      <c r="E21" s="15"/>
      <c r="F21" s="16">
        <v>94</v>
      </c>
      <c r="G21" s="16">
        <v>94</v>
      </c>
      <c r="H21" s="16">
        <v>70</v>
      </c>
      <c r="I21" s="16">
        <v>76.5</v>
      </c>
      <c r="J21" s="16">
        <v>76</v>
      </c>
      <c r="K21" s="16">
        <v>76</v>
      </c>
      <c r="L21" s="17">
        <f t="shared" si="1"/>
        <v>81.083333333333329</v>
      </c>
      <c r="N21" s="19"/>
    </row>
    <row r="22" spans="2:15" ht="18.75" x14ac:dyDescent="0.3">
      <c r="B22" s="12">
        <f t="shared" si="0"/>
        <v>14</v>
      </c>
      <c r="C22" s="18" t="s">
        <v>186</v>
      </c>
      <c r="D22" s="14" t="s">
        <v>187</v>
      </c>
      <c r="E22" s="15"/>
      <c r="F22" s="16">
        <v>94</v>
      </c>
      <c r="G22" s="16">
        <v>94</v>
      </c>
      <c r="H22" s="16">
        <v>87.5</v>
      </c>
      <c r="I22" s="16">
        <v>91.5</v>
      </c>
      <c r="J22" s="16">
        <v>78.5</v>
      </c>
      <c r="K22" s="16">
        <v>78.5</v>
      </c>
      <c r="L22" s="17">
        <f t="shared" si="1"/>
        <v>87.333333333333329</v>
      </c>
      <c r="N22" s="19"/>
      <c r="O22" s="19"/>
    </row>
    <row r="23" spans="2:15" ht="18.75" x14ac:dyDescent="0.3">
      <c r="B23" s="12">
        <f t="shared" si="0"/>
        <v>15</v>
      </c>
      <c r="C23" s="18" t="s">
        <v>188</v>
      </c>
      <c r="D23" s="14" t="s">
        <v>189</v>
      </c>
      <c r="E23" s="15"/>
      <c r="F23" s="16">
        <v>99</v>
      </c>
      <c r="G23" s="16">
        <v>99</v>
      </c>
      <c r="H23" s="16">
        <v>76.5</v>
      </c>
      <c r="I23" s="16">
        <v>90</v>
      </c>
      <c r="J23" s="16">
        <v>71.5</v>
      </c>
      <c r="K23" s="16">
        <v>71.5</v>
      </c>
      <c r="L23" s="17">
        <f t="shared" si="1"/>
        <v>84.583333333333329</v>
      </c>
    </row>
    <row r="24" spans="2:15" ht="18.75" x14ac:dyDescent="0.3">
      <c r="B24" s="12">
        <f t="shared" si="0"/>
        <v>16</v>
      </c>
      <c r="C24" s="18" t="s">
        <v>190</v>
      </c>
      <c r="D24" s="14" t="s">
        <v>191</v>
      </c>
      <c r="E24" s="15"/>
      <c r="F24" s="16">
        <v>93</v>
      </c>
      <c r="G24" s="16">
        <v>93</v>
      </c>
      <c r="H24" s="16">
        <v>78.5</v>
      </c>
      <c r="I24" s="16">
        <v>92.5</v>
      </c>
      <c r="J24" s="16">
        <v>70</v>
      </c>
      <c r="K24" s="16">
        <v>70</v>
      </c>
      <c r="L24" s="17">
        <f t="shared" si="1"/>
        <v>82.833333333333329</v>
      </c>
    </row>
    <row r="25" spans="2:15" ht="18.75" x14ac:dyDescent="0.3">
      <c r="B25" s="12">
        <f t="shared" si="0"/>
        <v>17</v>
      </c>
      <c r="C25" s="18" t="s">
        <v>192</v>
      </c>
      <c r="D25" s="14" t="s">
        <v>193</v>
      </c>
      <c r="E25" s="15"/>
      <c r="F25" s="16">
        <v>95.5</v>
      </c>
      <c r="G25" s="16">
        <v>95.5</v>
      </c>
      <c r="H25" s="16">
        <v>75</v>
      </c>
      <c r="I25" s="16">
        <v>87.5</v>
      </c>
      <c r="J25" s="16">
        <v>83</v>
      </c>
      <c r="K25" s="16">
        <v>93</v>
      </c>
      <c r="L25" s="17">
        <f t="shared" si="1"/>
        <v>88.25</v>
      </c>
    </row>
    <row r="26" spans="2:15" ht="18.75" x14ac:dyDescent="0.3">
      <c r="B26" s="12">
        <f t="shared" si="0"/>
        <v>18</v>
      </c>
      <c r="C26" s="18" t="s">
        <v>194</v>
      </c>
      <c r="D26" s="14" t="s">
        <v>195</v>
      </c>
      <c r="E26" s="15"/>
      <c r="F26" s="16">
        <v>95.5</v>
      </c>
      <c r="G26" s="16">
        <v>95.5</v>
      </c>
      <c r="H26" s="16">
        <v>71</v>
      </c>
      <c r="I26" s="16">
        <v>0</v>
      </c>
      <c r="J26" s="16">
        <v>77</v>
      </c>
      <c r="K26" s="16">
        <v>77</v>
      </c>
      <c r="L26" s="17">
        <f t="shared" si="1"/>
        <v>69.333333333333329</v>
      </c>
    </row>
    <row r="27" spans="2:15" ht="18.75" x14ac:dyDescent="0.3">
      <c r="B27" s="12">
        <f t="shared" si="0"/>
        <v>19</v>
      </c>
      <c r="C27" s="18" t="s">
        <v>196</v>
      </c>
      <c r="D27" s="14" t="s">
        <v>197</v>
      </c>
      <c r="E27" s="15"/>
      <c r="F27" s="16">
        <v>89.5</v>
      </c>
      <c r="G27" s="16">
        <v>89.5</v>
      </c>
      <c r="H27" s="16">
        <v>76</v>
      </c>
      <c r="I27" s="16">
        <v>89</v>
      </c>
      <c r="J27" s="16">
        <v>81.5</v>
      </c>
      <c r="K27" s="16">
        <v>81.5</v>
      </c>
      <c r="L27" s="17">
        <f t="shared" si="1"/>
        <v>84.5</v>
      </c>
    </row>
    <row r="28" spans="2:15" ht="18.75" x14ac:dyDescent="0.3">
      <c r="B28" s="12">
        <f t="shared" si="0"/>
        <v>20</v>
      </c>
      <c r="C28" s="18" t="s">
        <v>198</v>
      </c>
      <c r="D28" s="14" t="s">
        <v>199</v>
      </c>
      <c r="E28" s="15"/>
      <c r="F28" s="16">
        <v>0</v>
      </c>
      <c r="G28" s="16">
        <v>79.5</v>
      </c>
      <c r="H28" s="16">
        <v>70</v>
      </c>
      <c r="I28" s="16">
        <v>80</v>
      </c>
      <c r="J28" s="16">
        <v>0</v>
      </c>
      <c r="K28" s="16">
        <v>0</v>
      </c>
      <c r="L28" s="17">
        <f t="shared" si="1"/>
        <v>38.25</v>
      </c>
    </row>
    <row r="29" spans="2:15" ht="18.75" x14ac:dyDescent="0.3">
      <c r="B29" s="12">
        <f t="shared" si="0"/>
        <v>21</v>
      </c>
      <c r="C29" s="18" t="s">
        <v>200</v>
      </c>
      <c r="D29" s="14" t="s">
        <v>201</v>
      </c>
      <c r="E29" s="15"/>
      <c r="F29" s="16">
        <v>82.5</v>
      </c>
      <c r="G29" s="16">
        <v>82.5</v>
      </c>
      <c r="H29" s="16">
        <v>74</v>
      </c>
      <c r="I29" s="16">
        <v>86.5</v>
      </c>
      <c r="J29" s="16">
        <v>71</v>
      </c>
      <c r="K29" s="16">
        <v>71</v>
      </c>
      <c r="L29" s="17">
        <f t="shared" si="1"/>
        <v>77.916666666666671</v>
      </c>
    </row>
    <row r="30" spans="2:15" ht="18.75" x14ac:dyDescent="0.3">
      <c r="B30" s="12">
        <f t="shared" si="0"/>
        <v>22</v>
      </c>
      <c r="C30" s="18" t="s">
        <v>202</v>
      </c>
      <c r="D30" s="14" t="s">
        <v>203</v>
      </c>
      <c r="E30" s="15"/>
      <c r="F30" s="16">
        <v>99</v>
      </c>
      <c r="G30" s="16">
        <v>99</v>
      </c>
      <c r="H30" s="16">
        <v>87.5</v>
      </c>
      <c r="I30" s="16">
        <v>91.5</v>
      </c>
      <c r="J30" s="16">
        <v>77</v>
      </c>
      <c r="K30" s="16">
        <v>77</v>
      </c>
      <c r="L30" s="17">
        <f t="shared" si="1"/>
        <v>88.5</v>
      </c>
    </row>
    <row r="31" spans="2:15" ht="18.75" x14ac:dyDescent="0.3">
      <c r="B31" s="12">
        <f t="shared" si="0"/>
        <v>23</v>
      </c>
      <c r="C31" s="18" t="s">
        <v>204</v>
      </c>
      <c r="D31" s="14" t="s">
        <v>205</v>
      </c>
      <c r="E31" s="15"/>
      <c r="F31" s="16">
        <v>92</v>
      </c>
      <c r="G31" s="16">
        <v>92</v>
      </c>
      <c r="H31" s="16">
        <v>78.5</v>
      </c>
      <c r="I31" s="16">
        <v>92.5</v>
      </c>
      <c r="J31" s="16">
        <v>77.5</v>
      </c>
      <c r="K31" s="16">
        <v>0</v>
      </c>
      <c r="L31" s="17">
        <f t="shared" si="1"/>
        <v>72.083333333333329</v>
      </c>
    </row>
    <row r="32" spans="2:15" ht="18.75" x14ac:dyDescent="0.3">
      <c r="B32" s="12">
        <f t="shared" si="0"/>
        <v>24</v>
      </c>
      <c r="C32" s="18" t="s">
        <v>206</v>
      </c>
      <c r="D32" s="14" t="s">
        <v>207</v>
      </c>
      <c r="E32" s="15"/>
      <c r="F32" s="16">
        <v>94</v>
      </c>
      <c r="G32" s="16">
        <v>94</v>
      </c>
      <c r="H32" s="16">
        <v>75</v>
      </c>
      <c r="I32" s="16">
        <v>87.5</v>
      </c>
      <c r="J32" s="16">
        <v>72.5</v>
      </c>
      <c r="K32" s="16">
        <v>72.5</v>
      </c>
      <c r="L32" s="17">
        <f t="shared" si="1"/>
        <v>82.583333333333329</v>
      </c>
    </row>
    <row r="33" spans="2:12" ht="18.75" x14ac:dyDescent="0.3">
      <c r="B33" s="12">
        <f t="shared" si="0"/>
        <v>25</v>
      </c>
      <c r="C33" s="18" t="s">
        <v>208</v>
      </c>
      <c r="D33" s="14" t="s">
        <v>209</v>
      </c>
      <c r="E33" s="15"/>
      <c r="F33" s="16">
        <v>93</v>
      </c>
      <c r="G33" s="16">
        <v>93</v>
      </c>
      <c r="H33" s="16">
        <v>76.5</v>
      </c>
      <c r="I33" s="16">
        <v>90</v>
      </c>
      <c r="J33" s="16">
        <v>77</v>
      </c>
      <c r="K33" s="16">
        <v>77</v>
      </c>
      <c r="L33" s="17">
        <f t="shared" si="1"/>
        <v>84.416666666666671</v>
      </c>
    </row>
    <row r="34" spans="2:12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0"/>
      <c r="L34" s="17">
        <f t="shared" ref="L34:L53" si="2">SUM(F34:K34)/5</f>
        <v>0</v>
      </c>
    </row>
    <row r="35" spans="2:12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0"/>
      <c r="L35" s="17">
        <f t="shared" si="2"/>
        <v>0</v>
      </c>
    </row>
    <row r="36" spans="2:12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0"/>
      <c r="L36" s="17">
        <f t="shared" si="2"/>
        <v>0</v>
      </c>
    </row>
    <row r="37" spans="2:12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0"/>
      <c r="L37" s="17">
        <f t="shared" si="2"/>
        <v>0</v>
      </c>
    </row>
    <row r="38" spans="2:12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0"/>
      <c r="L38" s="17">
        <f t="shared" si="2"/>
        <v>0</v>
      </c>
    </row>
    <row r="39" spans="2:12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0"/>
      <c r="L39" s="17">
        <f t="shared" si="2"/>
        <v>0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23</v>
      </c>
      <c r="G54" s="24">
        <f t="shared" si="3"/>
        <v>25</v>
      </c>
      <c r="H54" s="24">
        <f>COUNTIF(H9:H53,"&gt;=70")</f>
        <v>25</v>
      </c>
      <c r="I54" s="24">
        <f>COUNTIF(I9:I53,"&gt;=70")</f>
        <v>23</v>
      </c>
      <c r="J54" s="24">
        <f t="shared" ref="J54" si="4">COUNTIF(J9:J53,"&gt;=70")</f>
        <v>22</v>
      </c>
      <c r="K54" s="24">
        <f t="shared" si="3"/>
        <v>22</v>
      </c>
      <c r="L54" s="25">
        <f>COUNTIF(L9:L48,"&gt;=70")</f>
        <v>20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2</v>
      </c>
      <c r="G55" s="27">
        <f t="shared" si="5"/>
        <v>0</v>
      </c>
      <c r="H55" s="27">
        <f t="shared" si="5"/>
        <v>0</v>
      </c>
      <c r="I55" s="27">
        <f t="shared" si="5"/>
        <v>2</v>
      </c>
      <c r="J55" s="27">
        <f t="shared" ref="J55" si="6">COUNTIF(J9:J53,"&lt;70")</f>
        <v>3</v>
      </c>
      <c r="K55" s="27">
        <f t="shared" si="5"/>
        <v>3</v>
      </c>
      <c r="L55" s="27">
        <f t="shared" si="5"/>
        <v>25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25</v>
      </c>
      <c r="G56" s="27">
        <f t="shared" si="7"/>
        <v>25</v>
      </c>
      <c r="H56" s="27">
        <f t="shared" si="7"/>
        <v>25</v>
      </c>
      <c r="I56" s="27">
        <f t="shared" si="7"/>
        <v>25</v>
      </c>
      <c r="J56" s="27">
        <f t="shared" ref="J56" si="8">COUNT(J9:J53)</f>
        <v>25</v>
      </c>
      <c r="K56" s="27">
        <f t="shared" si="7"/>
        <v>25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0.92</v>
      </c>
      <c r="G57" s="30">
        <f t="shared" si="9"/>
        <v>1</v>
      </c>
      <c r="H57" s="30">
        <f t="shared" si="9"/>
        <v>1</v>
      </c>
      <c r="I57" s="30">
        <f t="shared" si="9"/>
        <v>0.92</v>
      </c>
      <c r="J57" s="30">
        <f t="shared" ref="J57" si="10">J54/J56</f>
        <v>0.88</v>
      </c>
      <c r="K57" s="30">
        <f t="shared" si="9"/>
        <v>0.88</v>
      </c>
      <c r="L57" s="30">
        <f t="shared" si="9"/>
        <v>0.44444444444444442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0.08</v>
      </c>
      <c r="G58" s="29">
        <f t="shared" si="11"/>
        <v>0</v>
      </c>
      <c r="H58" s="30">
        <f t="shared" si="11"/>
        <v>0</v>
      </c>
      <c r="I58" s="30">
        <f t="shared" si="11"/>
        <v>0.08</v>
      </c>
      <c r="J58" s="30">
        <f t="shared" ref="J58" si="12">J55/J56</f>
        <v>0.12</v>
      </c>
      <c r="K58" s="30">
        <f t="shared" si="11"/>
        <v>0.12</v>
      </c>
      <c r="L58" s="30">
        <f t="shared" si="11"/>
        <v>0.55555555555555558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zoomScale="84" zoomScaleNormal="84" workbookViewId="0">
      <selection activeCell="K5" sqref="K5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5" ht="15.75" x14ac:dyDescent="0.25">
      <c r="B2" s="33" t="s">
        <v>9</v>
      </c>
      <c r="C2" s="33"/>
      <c r="D2" s="33"/>
      <c r="E2" s="1"/>
      <c r="F2" s="1"/>
      <c r="G2" s="1"/>
      <c r="H2" s="1"/>
      <c r="I2" s="1"/>
      <c r="J2" s="1"/>
      <c r="K2" s="1"/>
      <c r="L2" s="2"/>
      <c r="M2" s="2"/>
    </row>
    <row r="3" spans="2:15" x14ac:dyDescent="0.25">
      <c r="B3" s="34" t="s">
        <v>8</v>
      </c>
      <c r="C3" s="34"/>
      <c r="D3" s="34"/>
      <c r="E3" s="4"/>
      <c r="F3" s="4"/>
      <c r="G3" s="4"/>
      <c r="H3" s="4"/>
      <c r="I3" s="4"/>
      <c r="J3" s="4"/>
      <c r="K3" s="4"/>
      <c r="L3" s="5"/>
      <c r="M3" s="5"/>
    </row>
    <row r="4" spans="2:15" x14ac:dyDescent="0.25">
      <c r="C4" s="3" t="s">
        <v>0</v>
      </c>
      <c r="D4" s="6" t="s">
        <v>24</v>
      </c>
      <c r="E4" s="5" t="s">
        <v>1</v>
      </c>
      <c r="F4" s="7" t="s">
        <v>26</v>
      </c>
      <c r="G4" s="7"/>
      <c r="I4" s="3" t="s">
        <v>2</v>
      </c>
      <c r="K4" s="35">
        <v>45637</v>
      </c>
      <c r="L4" s="35"/>
    </row>
    <row r="5" spans="2:15" ht="6.75" customHeight="1" x14ac:dyDescent="0.25">
      <c r="D5" s="8"/>
    </row>
    <row r="6" spans="2:15" x14ac:dyDescent="0.25">
      <c r="C6" s="3" t="s">
        <v>3</v>
      </c>
      <c r="D6" s="6" t="s">
        <v>43</v>
      </c>
      <c r="E6" s="5" t="s">
        <v>21</v>
      </c>
      <c r="F6" s="5"/>
      <c r="G6" s="36" t="s">
        <v>23</v>
      </c>
      <c r="H6" s="36"/>
      <c r="I6" s="36"/>
      <c r="J6" s="36"/>
      <c r="K6" s="36"/>
      <c r="L6" s="36"/>
    </row>
    <row r="7" spans="2:15" ht="11.25" customHeight="1" x14ac:dyDescent="0.25"/>
    <row r="8" spans="2:15" x14ac:dyDescent="0.25">
      <c r="B8" s="9" t="s">
        <v>4</v>
      </c>
      <c r="C8" s="9" t="s">
        <v>6</v>
      </c>
      <c r="D8" s="37" t="s">
        <v>5</v>
      </c>
      <c r="E8" s="38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5" ht="18.75" x14ac:dyDescent="0.3">
      <c r="B9" s="12">
        <v>1</v>
      </c>
      <c r="C9" s="13" t="s">
        <v>210</v>
      </c>
      <c r="D9" s="14" t="s">
        <v>211</v>
      </c>
      <c r="E9" s="15"/>
      <c r="F9" s="16">
        <v>79</v>
      </c>
      <c r="G9" s="16">
        <v>79</v>
      </c>
      <c r="H9" s="16">
        <v>85</v>
      </c>
      <c r="I9" s="16">
        <v>82.5</v>
      </c>
      <c r="J9" s="16">
        <v>76</v>
      </c>
      <c r="K9" s="16">
        <v>76</v>
      </c>
      <c r="L9" s="17">
        <f>SUM(F9:K9)/6</f>
        <v>79.583333333333329</v>
      </c>
    </row>
    <row r="10" spans="2:15" ht="18.75" x14ac:dyDescent="0.3">
      <c r="B10" s="12">
        <f t="shared" ref="B10:B53" si="0">B9+1</f>
        <v>2</v>
      </c>
      <c r="C10" s="13" t="s">
        <v>212</v>
      </c>
      <c r="D10" s="14" t="s">
        <v>213</v>
      </c>
      <c r="E10" s="15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ref="L10:L33" si="1">SUM(F10:K10)/6</f>
        <v>0</v>
      </c>
    </row>
    <row r="11" spans="2:15" ht="18.75" x14ac:dyDescent="0.3">
      <c r="B11" s="12">
        <f t="shared" si="0"/>
        <v>3</v>
      </c>
      <c r="C11" s="13" t="s">
        <v>214</v>
      </c>
      <c r="D11" s="14" t="s">
        <v>215</v>
      </c>
      <c r="E11" s="15"/>
      <c r="F11" s="16">
        <v>86</v>
      </c>
      <c r="G11" s="16">
        <v>76</v>
      </c>
      <c r="H11" s="16">
        <v>82.5</v>
      </c>
      <c r="I11" s="16">
        <v>81.5</v>
      </c>
      <c r="J11" s="16">
        <v>0</v>
      </c>
      <c r="K11" s="16">
        <v>0</v>
      </c>
      <c r="L11" s="17">
        <f t="shared" si="1"/>
        <v>54.333333333333336</v>
      </c>
    </row>
    <row r="12" spans="2:15" ht="18.75" x14ac:dyDescent="0.3">
      <c r="B12" s="12">
        <f t="shared" si="0"/>
        <v>4</v>
      </c>
      <c r="C12" s="13" t="s">
        <v>216</v>
      </c>
      <c r="D12" s="14" t="s">
        <v>217</v>
      </c>
      <c r="E12" s="15"/>
      <c r="F12" s="16">
        <v>92</v>
      </c>
      <c r="G12" s="16">
        <v>92</v>
      </c>
      <c r="H12" s="16">
        <v>88.5</v>
      </c>
      <c r="I12" s="16">
        <v>82.5</v>
      </c>
      <c r="J12" s="16">
        <v>78.5</v>
      </c>
      <c r="K12" s="16">
        <v>78.5</v>
      </c>
      <c r="L12" s="17">
        <f t="shared" si="1"/>
        <v>85.333333333333329</v>
      </c>
    </row>
    <row r="13" spans="2:15" ht="18.75" x14ac:dyDescent="0.3">
      <c r="B13" s="12">
        <f t="shared" si="0"/>
        <v>5</v>
      </c>
      <c r="C13" s="13" t="s">
        <v>218</v>
      </c>
      <c r="D13" s="14" t="s">
        <v>219</v>
      </c>
      <c r="E13" s="15"/>
      <c r="F13" s="16">
        <v>83.5</v>
      </c>
      <c r="G13" s="16">
        <v>73.5</v>
      </c>
      <c r="H13" s="16">
        <v>0</v>
      </c>
      <c r="I13" s="16">
        <v>89</v>
      </c>
      <c r="J13" s="16">
        <v>75.5</v>
      </c>
      <c r="K13" s="16">
        <v>75.5</v>
      </c>
      <c r="L13" s="17">
        <f t="shared" si="1"/>
        <v>66.166666666666671</v>
      </c>
    </row>
    <row r="14" spans="2:15" ht="18.75" x14ac:dyDescent="0.3">
      <c r="B14" s="12">
        <f t="shared" si="0"/>
        <v>6</v>
      </c>
      <c r="C14" s="13" t="s">
        <v>220</v>
      </c>
      <c r="D14" s="14" t="s">
        <v>221</v>
      </c>
      <c r="E14" s="15"/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1"/>
        <v>0</v>
      </c>
    </row>
    <row r="15" spans="2:15" ht="18.75" x14ac:dyDescent="0.3">
      <c r="B15" s="12">
        <f t="shared" si="0"/>
        <v>7</v>
      </c>
      <c r="C15" s="18" t="s">
        <v>222</v>
      </c>
      <c r="D15" s="14" t="s">
        <v>223</v>
      </c>
      <c r="E15" s="15"/>
      <c r="F15" s="16">
        <v>95.5</v>
      </c>
      <c r="G15" s="16">
        <v>95.5</v>
      </c>
      <c r="H15" s="16">
        <v>96.5</v>
      </c>
      <c r="I15" s="16">
        <v>95</v>
      </c>
      <c r="J15" s="16">
        <v>95.5</v>
      </c>
      <c r="K15" s="16">
        <v>95.5</v>
      </c>
      <c r="L15" s="17">
        <f t="shared" si="1"/>
        <v>95.583333333333329</v>
      </c>
    </row>
    <row r="16" spans="2:15" ht="18.75" x14ac:dyDescent="0.3">
      <c r="B16" s="12">
        <f t="shared" si="0"/>
        <v>8</v>
      </c>
      <c r="C16" s="18" t="s">
        <v>224</v>
      </c>
      <c r="D16" s="14" t="s">
        <v>225</v>
      </c>
      <c r="E16" s="15"/>
      <c r="F16" s="16">
        <v>89.5</v>
      </c>
      <c r="G16" s="16">
        <v>89.5</v>
      </c>
      <c r="H16" s="16">
        <v>81</v>
      </c>
      <c r="I16" s="16">
        <v>86.5</v>
      </c>
      <c r="J16" s="16">
        <v>93</v>
      </c>
      <c r="K16" s="16">
        <v>93</v>
      </c>
      <c r="L16" s="17">
        <f t="shared" si="1"/>
        <v>88.75</v>
      </c>
      <c r="N16" s="19"/>
      <c r="O16" s="19"/>
    </row>
    <row r="17" spans="2:16" ht="18.75" x14ac:dyDescent="0.3">
      <c r="B17" s="12">
        <f t="shared" si="0"/>
        <v>9</v>
      </c>
      <c r="C17" s="18" t="s">
        <v>226</v>
      </c>
      <c r="D17" s="14" t="s">
        <v>227</v>
      </c>
      <c r="E17" s="15"/>
      <c r="F17" s="16">
        <v>80</v>
      </c>
      <c r="G17" s="16">
        <v>80</v>
      </c>
      <c r="H17" s="16">
        <v>81.5</v>
      </c>
      <c r="I17" s="16">
        <v>82.5</v>
      </c>
      <c r="J17" s="16">
        <v>77.5</v>
      </c>
      <c r="K17" s="16">
        <v>77.5</v>
      </c>
      <c r="L17" s="17">
        <f t="shared" si="1"/>
        <v>79.833333333333329</v>
      </c>
    </row>
    <row r="18" spans="2:16" ht="18.75" x14ac:dyDescent="0.3">
      <c r="B18" s="12">
        <f t="shared" si="0"/>
        <v>10</v>
      </c>
      <c r="C18" s="18" t="s">
        <v>228</v>
      </c>
      <c r="D18" s="14" t="s">
        <v>229</v>
      </c>
      <c r="E18" s="15"/>
      <c r="F18" s="16">
        <v>93</v>
      </c>
      <c r="G18" s="16">
        <v>93</v>
      </c>
      <c r="H18" s="16">
        <v>86</v>
      </c>
      <c r="I18" s="16">
        <v>89</v>
      </c>
      <c r="J18" s="16">
        <v>74</v>
      </c>
      <c r="K18" s="16">
        <v>74</v>
      </c>
      <c r="L18" s="17">
        <f t="shared" si="1"/>
        <v>84.833333333333329</v>
      </c>
    </row>
    <row r="19" spans="2:16" ht="18.75" x14ac:dyDescent="0.3">
      <c r="B19" s="12">
        <f t="shared" si="0"/>
        <v>11</v>
      </c>
      <c r="C19" s="18" t="s">
        <v>230</v>
      </c>
      <c r="D19" s="14" t="s">
        <v>231</v>
      </c>
      <c r="E19" s="15"/>
      <c r="F19" s="16">
        <v>73</v>
      </c>
      <c r="G19" s="16">
        <v>0</v>
      </c>
      <c r="H19" s="16">
        <v>0</v>
      </c>
      <c r="I19" s="16">
        <v>0</v>
      </c>
      <c r="J19" s="16">
        <v>0</v>
      </c>
      <c r="K19" s="16">
        <v>77.5</v>
      </c>
      <c r="L19" s="17">
        <f t="shared" si="1"/>
        <v>25.083333333333332</v>
      </c>
      <c r="O19" s="19"/>
      <c r="P19" s="19"/>
    </row>
    <row r="20" spans="2:16" ht="18.75" x14ac:dyDescent="0.3">
      <c r="B20" s="12">
        <f t="shared" si="0"/>
        <v>12</v>
      </c>
      <c r="C20" s="18" t="s">
        <v>232</v>
      </c>
      <c r="D20" s="14" t="s">
        <v>233</v>
      </c>
      <c r="E20" s="15"/>
      <c r="F20" s="16">
        <v>72</v>
      </c>
      <c r="G20" s="16">
        <v>72</v>
      </c>
      <c r="H20" s="16">
        <v>94</v>
      </c>
      <c r="I20" s="16">
        <v>91.5</v>
      </c>
      <c r="J20" s="16">
        <v>78.5</v>
      </c>
      <c r="K20" s="16">
        <v>78.5</v>
      </c>
      <c r="L20" s="17">
        <f t="shared" si="1"/>
        <v>81.083333333333329</v>
      </c>
    </row>
    <row r="21" spans="2:16" ht="18.75" x14ac:dyDescent="0.3">
      <c r="B21" s="12">
        <f t="shared" si="0"/>
        <v>13</v>
      </c>
      <c r="C21" s="18" t="s">
        <v>234</v>
      </c>
      <c r="D21" s="14" t="s">
        <v>235</v>
      </c>
      <c r="E21" s="15"/>
      <c r="F21" s="16">
        <v>0</v>
      </c>
      <c r="G21" s="16">
        <v>79</v>
      </c>
      <c r="H21" s="16">
        <v>0</v>
      </c>
      <c r="I21" s="16">
        <v>0</v>
      </c>
      <c r="J21" s="16">
        <v>0</v>
      </c>
      <c r="K21" s="16">
        <v>0</v>
      </c>
      <c r="L21" s="17">
        <f t="shared" si="1"/>
        <v>13.166666666666666</v>
      </c>
      <c r="N21" s="19"/>
    </row>
    <row r="22" spans="2:16" ht="18.75" x14ac:dyDescent="0.3">
      <c r="B22" s="12">
        <f t="shared" si="0"/>
        <v>14</v>
      </c>
      <c r="C22" s="18" t="s">
        <v>236</v>
      </c>
      <c r="D22" s="14" t="s">
        <v>237</v>
      </c>
      <c r="E22" s="15"/>
      <c r="F22" s="16">
        <v>81.5</v>
      </c>
      <c r="G22" s="16">
        <v>81.5</v>
      </c>
      <c r="H22" s="16">
        <v>91.5</v>
      </c>
      <c r="I22" s="16">
        <v>90</v>
      </c>
      <c r="J22" s="16">
        <v>72.5</v>
      </c>
      <c r="K22" s="16">
        <v>72.5</v>
      </c>
      <c r="L22" s="17">
        <f t="shared" si="1"/>
        <v>81.583333333333329</v>
      </c>
    </row>
    <row r="23" spans="2:16" ht="18.75" x14ac:dyDescent="0.3">
      <c r="B23" s="12">
        <f t="shared" si="0"/>
        <v>15</v>
      </c>
      <c r="C23" s="18" t="s">
        <v>238</v>
      </c>
      <c r="D23" s="14" t="s">
        <v>239</v>
      </c>
      <c r="E23" s="15"/>
      <c r="F23" s="16">
        <v>87</v>
      </c>
      <c r="G23" s="16">
        <v>77</v>
      </c>
      <c r="H23" s="16">
        <v>0</v>
      </c>
      <c r="I23" s="16">
        <v>77.5</v>
      </c>
      <c r="J23" s="16">
        <v>0</v>
      </c>
      <c r="K23" s="16">
        <v>0</v>
      </c>
      <c r="L23" s="17">
        <f t="shared" si="1"/>
        <v>40.25</v>
      </c>
    </row>
    <row r="24" spans="2:16" ht="18.75" x14ac:dyDescent="0.3">
      <c r="B24" s="12">
        <f t="shared" si="0"/>
        <v>16</v>
      </c>
      <c r="C24" s="18" t="s">
        <v>240</v>
      </c>
      <c r="D24" s="14" t="s">
        <v>241</v>
      </c>
      <c r="E24" s="15"/>
      <c r="F24" s="16">
        <v>74.5</v>
      </c>
      <c r="G24" s="16">
        <v>74.5</v>
      </c>
      <c r="H24" s="16">
        <v>0</v>
      </c>
      <c r="I24" s="16">
        <v>70</v>
      </c>
      <c r="J24" s="16">
        <v>71</v>
      </c>
      <c r="K24" s="16">
        <v>71</v>
      </c>
      <c r="L24" s="17">
        <f t="shared" si="1"/>
        <v>60.166666666666664</v>
      </c>
    </row>
    <row r="25" spans="2:16" ht="18.75" x14ac:dyDescent="0.3">
      <c r="B25" s="12">
        <f t="shared" si="0"/>
        <v>17</v>
      </c>
      <c r="C25" s="18" t="s">
        <v>242</v>
      </c>
      <c r="D25" s="14" t="s">
        <v>243</v>
      </c>
      <c r="E25" s="15"/>
      <c r="F25" s="16">
        <v>95.5</v>
      </c>
      <c r="G25" s="16">
        <v>95.5</v>
      </c>
      <c r="H25" s="16">
        <v>74</v>
      </c>
      <c r="I25" s="16">
        <v>86.5</v>
      </c>
      <c r="J25" s="16">
        <v>94.5</v>
      </c>
      <c r="K25" s="16">
        <v>94.5</v>
      </c>
      <c r="L25" s="17">
        <f t="shared" si="1"/>
        <v>90.083333333333329</v>
      </c>
    </row>
    <row r="26" spans="2:16" ht="18.75" x14ac:dyDescent="0.3">
      <c r="B26" s="12">
        <f t="shared" si="0"/>
        <v>18</v>
      </c>
      <c r="C26" s="18" t="s">
        <v>244</v>
      </c>
      <c r="D26" s="14" t="s">
        <v>245</v>
      </c>
      <c r="E26" s="15"/>
      <c r="F26" s="16">
        <v>80</v>
      </c>
      <c r="G26" s="16">
        <v>80</v>
      </c>
      <c r="H26" s="16">
        <v>96</v>
      </c>
      <c r="I26" s="16">
        <v>81.5</v>
      </c>
      <c r="J26" s="16">
        <v>0</v>
      </c>
      <c r="K26" s="16">
        <v>73</v>
      </c>
      <c r="L26" s="17">
        <f t="shared" si="1"/>
        <v>68.416666666666671</v>
      </c>
    </row>
    <row r="27" spans="2:16" ht="18.75" x14ac:dyDescent="0.3">
      <c r="B27" s="12">
        <f t="shared" si="0"/>
        <v>19</v>
      </c>
      <c r="C27" s="18" t="s">
        <v>246</v>
      </c>
      <c r="D27" s="14" t="s">
        <v>247</v>
      </c>
      <c r="E27" s="15"/>
      <c r="F27" s="16">
        <v>81.5</v>
      </c>
      <c r="G27" s="16">
        <v>81.5</v>
      </c>
      <c r="H27" s="16">
        <v>93.5</v>
      </c>
      <c r="I27" s="16">
        <v>92.5</v>
      </c>
      <c r="J27" s="16">
        <v>76</v>
      </c>
      <c r="K27" s="16">
        <v>76</v>
      </c>
      <c r="L27" s="17">
        <f t="shared" si="1"/>
        <v>83.5</v>
      </c>
    </row>
    <row r="28" spans="2:16" ht="18.75" x14ac:dyDescent="0.3">
      <c r="B28" s="12">
        <f t="shared" si="0"/>
        <v>20</v>
      </c>
      <c r="C28" s="18" t="s">
        <v>248</v>
      </c>
      <c r="D28" s="14" t="s">
        <v>249</v>
      </c>
      <c r="E28" s="15"/>
      <c r="F28" s="16">
        <v>85</v>
      </c>
      <c r="G28" s="16">
        <v>85</v>
      </c>
      <c r="H28" s="16">
        <v>0</v>
      </c>
      <c r="I28" s="16">
        <v>72.5</v>
      </c>
      <c r="J28" s="16">
        <v>71</v>
      </c>
      <c r="K28" s="16">
        <v>71</v>
      </c>
      <c r="L28" s="17">
        <f t="shared" si="1"/>
        <v>64.083333333333329</v>
      </c>
    </row>
    <row r="29" spans="2:16" ht="18.75" x14ac:dyDescent="0.3">
      <c r="B29" s="12">
        <f t="shared" si="0"/>
        <v>21</v>
      </c>
      <c r="C29" s="18" t="s">
        <v>250</v>
      </c>
      <c r="D29" s="14" t="s">
        <v>251</v>
      </c>
      <c r="E29" s="15"/>
      <c r="F29" s="16">
        <v>79.5</v>
      </c>
      <c r="G29" s="16">
        <v>89.5</v>
      </c>
      <c r="H29" s="16">
        <v>93.5</v>
      </c>
      <c r="I29" s="16">
        <v>90</v>
      </c>
      <c r="J29" s="16">
        <v>0</v>
      </c>
      <c r="K29" s="16">
        <v>0</v>
      </c>
      <c r="L29" s="17">
        <f t="shared" si="1"/>
        <v>58.75</v>
      </c>
    </row>
    <row r="30" spans="2:16" ht="18.75" x14ac:dyDescent="0.3">
      <c r="B30" s="12">
        <f t="shared" si="0"/>
        <v>22</v>
      </c>
      <c r="C30" s="18" t="s">
        <v>252</v>
      </c>
      <c r="D30" s="14" t="s">
        <v>253</v>
      </c>
      <c r="E30" s="15"/>
      <c r="F30" s="16">
        <v>0</v>
      </c>
      <c r="G30" s="16">
        <v>0</v>
      </c>
      <c r="H30" s="16">
        <v>78.5</v>
      </c>
      <c r="I30" s="16">
        <v>0</v>
      </c>
      <c r="J30" s="16">
        <v>0</v>
      </c>
      <c r="K30" s="16">
        <v>0</v>
      </c>
      <c r="L30" s="17">
        <f t="shared" si="1"/>
        <v>13.083333333333334</v>
      </c>
    </row>
    <row r="31" spans="2:16" ht="18.75" x14ac:dyDescent="0.3">
      <c r="B31" s="12">
        <f t="shared" si="0"/>
        <v>23</v>
      </c>
      <c r="C31" s="18" t="s">
        <v>254</v>
      </c>
      <c r="D31" s="14" t="s">
        <v>255</v>
      </c>
      <c r="E31" s="15"/>
      <c r="F31" s="16">
        <v>89.5</v>
      </c>
      <c r="G31" s="16">
        <v>89.5</v>
      </c>
      <c r="H31" s="16">
        <v>89</v>
      </c>
      <c r="I31" s="16">
        <v>84</v>
      </c>
      <c r="J31" s="16">
        <v>71</v>
      </c>
      <c r="K31" s="16">
        <v>71</v>
      </c>
      <c r="L31" s="17">
        <f t="shared" si="1"/>
        <v>82.333333333333329</v>
      </c>
    </row>
    <row r="32" spans="2:16" ht="18.75" x14ac:dyDescent="0.3">
      <c r="B32" s="12">
        <f t="shared" si="0"/>
        <v>24</v>
      </c>
      <c r="C32" s="18" t="s">
        <v>256</v>
      </c>
      <c r="D32" s="14" t="s">
        <v>257</v>
      </c>
      <c r="E32" s="15"/>
      <c r="F32" s="16">
        <v>89.5</v>
      </c>
      <c r="G32" s="16">
        <v>89.5</v>
      </c>
      <c r="H32" s="16">
        <v>85</v>
      </c>
      <c r="I32" s="16">
        <v>80</v>
      </c>
      <c r="J32" s="16">
        <v>79</v>
      </c>
      <c r="K32" s="16">
        <v>79</v>
      </c>
      <c r="L32" s="17">
        <f t="shared" si="1"/>
        <v>83.666666666666671</v>
      </c>
    </row>
    <row r="33" spans="2:12" ht="18.75" x14ac:dyDescent="0.3">
      <c r="B33" s="12">
        <f t="shared" si="0"/>
        <v>25</v>
      </c>
      <c r="C33" s="18" t="s">
        <v>258</v>
      </c>
      <c r="D33" s="14" t="s">
        <v>259</v>
      </c>
      <c r="E33" s="15"/>
      <c r="F33" s="16">
        <v>99</v>
      </c>
      <c r="G33" s="16">
        <v>99</v>
      </c>
      <c r="H33" s="16">
        <v>95</v>
      </c>
      <c r="I33" s="16">
        <v>92.5</v>
      </c>
      <c r="J33" s="16">
        <v>91.5</v>
      </c>
      <c r="K33" s="16">
        <v>91.5</v>
      </c>
      <c r="L33" s="17">
        <f t="shared" si="1"/>
        <v>94.75</v>
      </c>
    </row>
    <row r="34" spans="2:12" ht="18.75" x14ac:dyDescent="0.3">
      <c r="B34" s="12">
        <f t="shared" si="0"/>
        <v>26</v>
      </c>
      <c r="C34" s="18" t="s">
        <v>260</v>
      </c>
      <c r="D34" s="14" t="s">
        <v>261</v>
      </c>
      <c r="E34" s="15"/>
      <c r="F34" s="16">
        <v>83.5</v>
      </c>
      <c r="G34" s="16">
        <v>83.5</v>
      </c>
      <c r="H34" s="16">
        <v>94</v>
      </c>
      <c r="I34" s="16">
        <v>91.5</v>
      </c>
      <c r="J34" s="16">
        <v>75.5</v>
      </c>
      <c r="K34" s="16">
        <v>75.5</v>
      </c>
      <c r="L34" s="17">
        <f t="shared" ref="L34:L53" si="2">SUM(F34:K34)/5</f>
        <v>100.7</v>
      </c>
    </row>
    <row r="35" spans="2:12" ht="18.75" x14ac:dyDescent="0.3">
      <c r="B35" s="12">
        <f t="shared" si="0"/>
        <v>27</v>
      </c>
      <c r="C35" s="18" t="s">
        <v>262</v>
      </c>
      <c r="D35" s="14" t="s">
        <v>263</v>
      </c>
      <c r="E35" s="15"/>
      <c r="F35" s="16">
        <v>99</v>
      </c>
      <c r="G35" s="16">
        <v>99</v>
      </c>
      <c r="H35" s="16">
        <v>77.5</v>
      </c>
      <c r="I35" s="16">
        <v>91.5</v>
      </c>
      <c r="J35" s="16">
        <v>75.5</v>
      </c>
      <c r="K35" s="16">
        <v>75.5</v>
      </c>
      <c r="L35" s="17">
        <f t="shared" si="2"/>
        <v>103.6</v>
      </c>
    </row>
    <row r="36" spans="2:12" ht="18.75" x14ac:dyDescent="0.3">
      <c r="B36" s="12">
        <f t="shared" si="0"/>
        <v>28</v>
      </c>
      <c r="C36" s="18" t="s">
        <v>264</v>
      </c>
      <c r="D36" s="14" t="s">
        <v>265</v>
      </c>
      <c r="E36" s="15"/>
      <c r="F36" s="16">
        <v>95.5</v>
      </c>
      <c r="G36" s="16">
        <v>95.5</v>
      </c>
      <c r="H36" s="16">
        <v>96</v>
      </c>
      <c r="I36" s="16">
        <v>96.5</v>
      </c>
      <c r="J36" s="16">
        <v>96</v>
      </c>
      <c r="K36" s="16">
        <v>96</v>
      </c>
      <c r="L36" s="17">
        <f t="shared" si="2"/>
        <v>115.1</v>
      </c>
    </row>
    <row r="37" spans="2:12" ht="18.75" x14ac:dyDescent="0.3">
      <c r="B37" s="12">
        <f t="shared" si="0"/>
        <v>29</v>
      </c>
      <c r="C37" s="18" t="s">
        <v>266</v>
      </c>
      <c r="D37" s="14" t="s">
        <v>267</v>
      </c>
      <c r="E37" s="15"/>
      <c r="F37" s="16">
        <v>83.5</v>
      </c>
      <c r="G37" s="16">
        <v>83.5</v>
      </c>
      <c r="H37" s="16">
        <v>76.5</v>
      </c>
      <c r="I37" s="16">
        <v>90</v>
      </c>
      <c r="J37" s="16">
        <v>75.5</v>
      </c>
      <c r="K37" s="16">
        <v>75.5</v>
      </c>
      <c r="L37" s="17">
        <f t="shared" si="2"/>
        <v>96.9</v>
      </c>
    </row>
    <row r="38" spans="2:12" ht="18.75" x14ac:dyDescent="0.3">
      <c r="B38" s="12">
        <f t="shared" si="0"/>
        <v>30</v>
      </c>
      <c r="C38" s="18" t="s">
        <v>268</v>
      </c>
      <c r="D38" s="14" t="s">
        <v>269</v>
      </c>
      <c r="E38" s="15"/>
      <c r="F38" s="16">
        <v>82.5</v>
      </c>
      <c r="G38" s="16">
        <v>82.5</v>
      </c>
      <c r="H38" s="16">
        <v>84</v>
      </c>
      <c r="I38" s="16">
        <v>86.5</v>
      </c>
      <c r="J38" s="16">
        <v>77.5</v>
      </c>
      <c r="K38" s="16">
        <v>77.5</v>
      </c>
      <c r="L38" s="17">
        <f t="shared" si="2"/>
        <v>98.1</v>
      </c>
    </row>
    <row r="39" spans="2:12" ht="18.75" x14ac:dyDescent="0.3">
      <c r="B39" s="12">
        <f t="shared" si="0"/>
        <v>31</v>
      </c>
      <c r="C39" s="18" t="s">
        <v>270</v>
      </c>
      <c r="D39" s="14" t="s">
        <v>271</v>
      </c>
      <c r="E39" s="15"/>
      <c r="F39" s="16">
        <v>70</v>
      </c>
      <c r="G39" s="16">
        <v>70</v>
      </c>
      <c r="H39" s="16">
        <v>0</v>
      </c>
      <c r="I39" s="16">
        <v>0</v>
      </c>
      <c r="J39" s="16">
        <v>0</v>
      </c>
      <c r="K39" s="16">
        <v>76</v>
      </c>
      <c r="L39" s="17">
        <f t="shared" si="2"/>
        <v>43.2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27</v>
      </c>
      <c r="G54" s="24">
        <f t="shared" si="3"/>
        <v>27</v>
      </c>
      <c r="H54" s="24">
        <f t="shared" si="3"/>
        <v>22</v>
      </c>
      <c r="I54" s="24">
        <f t="shared" si="3"/>
        <v>25</v>
      </c>
      <c r="J54" s="24">
        <f t="shared" ref="J54" si="4">COUNTIF(J9:J53,"&gt;=70")</f>
        <v>21</v>
      </c>
      <c r="K54" s="24">
        <f t="shared" si="3"/>
        <v>24</v>
      </c>
      <c r="L54" s="25">
        <f>COUNTIF(L9:L48,"&gt;=70")</f>
        <v>18</v>
      </c>
    </row>
    <row r="55" spans="2:12" x14ac:dyDescent="0.25">
      <c r="C55" s="22"/>
      <c r="D55" s="22"/>
      <c r="E55" s="26" t="s">
        <v>19</v>
      </c>
      <c r="F55" s="27">
        <f t="shared" ref="F55:L55" si="5">COUNTIF(F9:F53,"&lt;70")</f>
        <v>4</v>
      </c>
      <c r="G55" s="27">
        <f t="shared" si="5"/>
        <v>4</v>
      </c>
      <c r="H55" s="27">
        <f t="shared" si="5"/>
        <v>9</v>
      </c>
      <c r="I55" s="27">
        <f t="shared" si="5"/>
        <v>6</v>
      </c>
      <c r="J55" s="27">
        <f t="shared" ref="J55" si="6">COUNTIF(J9:J53,"&lt;70")</f>
        <v>10</v>
      </c>
      <c r="K55" s="27">
        <f t="shared" si="5"/>
        <v>7</v>
      </c>
      <c r="L55" s="27">
        <f t="shared" si="5"/>
        <v>27</v>
      </c>
    </row>
    <row r="56" spans="2:12" x14ac:dyDescent="0.25">
      <c r="C56" s="22"/>
      <c r="D56" s="22"/>
      <c r="E56" s="26" t="s">
        <v>20</v>
      </c>
      <c r="F56" s="27">
        <f t="shared" ref="F56:L56" si="7">COUNT(F9:F53)</f>
        <v>31</v>
      </c>
      <c r="G56" s="27">
        <f t="shared" si="7"/>
        <v>31</v>
      </c>
      <c r="H56" s="27">
        <f t="shared" si="7"/>
        <v>31</v>
      </c>
      <c r="I56" s="27">
        <f t="shared" si="7"/>
        <v>31</v>
      </c>
      <c r="J56" s="27">
        <f t="shared" ref="J56" si="8">COUNT(J9:J53)</f>
        <v>31</v>
      </c>
      <c r="K56" s="27">
        <f t="shared" si="7"/>
        <v>31</v>
      </c>
      <c r="L56" s="27">
        <f t="shared" si="7"/>
        <v>45</v>
      </c>
    </row>
    <row r="57" spans="2:12" x14ac:dyDescent="0.25">
      <c r="C57" s="22"/>
      <c r="D57" s="22"/>
      <c r="E57" s="28" t="s">
        <v>15</v>
      </c>
      <c r="F57" s="29">
        <f t="shared" ref="F57:L57" si="9">F54/F56</f>
        <v>0.87096774193548387</v>
      </c>
      <c r="G57" s="30">
        <f t="shared" si="9"/>
        <v>0.87096774193548387</v>
      </c>
      <c r="H57" s="30">
        <f t="shared" si="9"/>
        <v>0.70967741935483875</v>
      </c>
      <c r="I57" s="30">
        <f t="shared" si="9"/>
        <v>0.80645161290322576</v>
      </c>
      <c r="J57" s="30">
        <f t="shared" ref="J57" si="10">J54/J56</f>
        <v>0.67741935483870963</v>
      </c>
      <c r="K57" s="30">
        <f t="shared" si="9"/>
        <v>0.77419354838709675</v>
      </c>
      <c r="L57" s="30">
        <f t="shared" si="9"/>
        <v>0.4</v>
      </c>
    </row>
    <row r="58" spans="2:12" x14ac:dyDescent="0.25">
      <c r="C58" s="22"/>
      <c r="D58" s="22"/>
      <c r="E58" s="28" t="s">
        <v>16</v>
      </c>
      <c r="F58" s="29">
        <f t="shared" ref="F58:L58" si="11">F55/F56</f>
        <v>0.12903225806451613</v>
      </c>
      <c r="G58" s="29">
        <f t="shared" si="11"/>
        <v>0.12903225806451613</v>
      </c>
      <c r="H58" s="30">
        <f t="shared" si="11"/>
        <v>0.29032258064516131</v>
      </c>
      <c r="I58" s="30">
        <f t="shared" si="11"/>
        <v>0.19354838709677419</v>
      </c>
      <c r="J58" s="30">
        <f t="shared" ref="J58" si="12">J55/J56</f>
        <v>0.32258064516129031</v>
      </c>
      <c r="K58" s="30">
        <f t="shared" si="11"/>
        <v>0.22580645161290322</v>
      </c>
      <c r="L58" s="30">
        <f t="shared" si="11"/>
        <v>0.6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2" t="s">
        <v>17</v>
      </c>
      <c r="G62" s="32"/>
      <c r="H62" s="32"/>
      <c r="I62" s="32"/>
      <c r="J62" s="32"/>
      <c r="K62" s="32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2024-12-12T04:56:12Z</dcterms:modified>
</cp:coreProperties>
</file>