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GCP\"/>
    </mc:Choice>
  </mc:AlternateContent>
  <xr:revisionPtr revIDLastSave="0" documentId="8_{B49B7F23-634D-483F-9E15-76E85AC50484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9" i="24"/>
  <c r="I18" i="24"/>
  <c r="I17" i="24"/>
  <c r="I16" i="24"/>
  <c r="I15" i="24"/>
  <c r="E14" i="24"/>
  <c r="D14" i="24"/>
  <c r="C14" i="24"/>
  <c r="A14" i="24"/>
  <c r="B10" i="24"/>
  <c r="B37" i="24" s="1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D16" i="23"/>
  <c r="C16" i="23"/>
  <c r="A16" i="23"/>
  <c r="E15" i="23"/>
  <c r="I15" i="23" s="1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28" i="25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<sst xmlns="http://schemas.openxmlformats.org/spreadsheetml/2006/main" count="217" uniqueCount="57">
  <si>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</si>
  <si>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</si>
  <si>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</si>
  <si>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</si>
  <si>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</si>
  <si>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</si>
  <si>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</si>
  <si>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</si>
  <si>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</si>
  <si>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</si>
  <si>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</si>
  <si>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</si>
  <si>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</si>
  <si>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</si>
  <si>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</si>
  <si>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</si>
  <si>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</si>
  <si>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</si>
  <si>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</si>
  <si>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</si>
  <si>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</si>
  <si>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</si>
  <si>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</si>
  <si>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</si>
  <si>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</si>
  <si>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</si>
  <si>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</si>
  <si>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</si>
  <si>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</si>
  <si>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</si>
  <si>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</si>
  <si>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</si>
  <si>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</si>
  <si>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</si>
  <si>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</si>
  <si>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ISIC</t>
  </si>
  <si>
    <t>ALGEBRA LINEAL</t>
  </si>
  <si>
    <t>ING.GREGORIO CRUZ PASCUAL</t>
  </si>
  <si>
    <t>ING. GREGORIO CRUZ PASCUAL</t>
  </si>
  <si>
    <t>2°</t>
  </si>
  <si>
    <t>III</t>
  </si>
  <si>
    <t>T</t>
  </si>
  <si>
    <t>AlGEBRA LINEAL</t>
  </si>
  <si>
    <t>CALCULO DIFERENCIAL</t>
  </si>
  <si>
    <t>102-A</t>
  </si>
  <si>
    <t>AGO24-ENERO2025</t>
  </si>
  <si>
    <t>310-A</t>
  </si>
  <si>
    <t>IINF</t>
  </si>
  <si>
    <t>102-B</t>
  </si>
  <si>
    <t>IEME</t>
  </si>
  <si>
    <t>104-B</t>
  </si>
  <si>
    <t>II</t>
  </si>
  <si>
    <t>DEPTO. DE CIENCIAS BASICAS</t>
  </si>
  <si>
    <t>AGOSTO-DICIEMBRE 2024</t>
  </si>
  <si>
    <t>MC. TONATIUH SOSME SANCHEZ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</si>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</sst>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1" zoomScale="85" zoomScaleNormal="85" zoomScaleSheetLayoutView="100" workbookViewId="0">
      <selection activeCell="S18" sqref="S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2</v>
      </c>
      <c r="I8" s="32" t="s">
        <v>7</v>
      </c>
      <c r="J8" s="32"/>
      <c r="K8" s="32"/>
      <c r="L8" s="33" t="s">
        <v>45</v>
      </c>
      <c r="M8" s="33"/>
      <c r="N8" s="33"/>
    </row>
    <row r="10" spans="1:14" x14ac:dyDescent="0.25">
      <c r="A10" s="4" t="s">
        <v>8</v>
      </c>
      <c r="B10" s="33" t="s">
        <v>38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42</v>
      </c>
      <c r="B14" s="9" t="s">
        <v>21</v>
      </c>
      <c r="C14" s="9" t="s">
        <v>46</v>
      </c>
      <c r="D14" s="9" t="s">
        <v>47</v>
      </c>
      <c r="E14" s="9">
        <v>26</v>
      </c>
      <c r="F14" s="9">
        <v>26</v>
      </c>
      <c r="G14" s="9"/>
      <c r="H14" s="10"/>
      <c r="I14" s="9">
        <v>0</v>
      </c>
      <c r="J14" s="10"/>
      <c r="K14" s="9"/>
      <c r="L14" s="10"/>
      <c r="M14" s="9">
        <v>80</v>
      </c>
      <c r="N14" s="15">
        <v>0.91</v>
      </c>
    </row>
    <row r="15" spans="1:14" s="11" customFormat="1" ht="26.4" x14ac:dyDescent="0.25">
      <c r="A15" s="8" t="s">
        <v>42</v>
      </c>
      <c r="B15" s="9" t="s">
        <v>21</v>
      </c>
      <c r="C15" s="9" t="s">
        <v>48</v>
      </c>
      <c r="D15" s="9" t="s">
        <v>49</v>
      </c>
      <c r="E15" s="9">
        <v>35</v>
      </c>
      <c r="F15" s="9">
        <v>29</v>
      </c>
      <c r="G15" s="9"/>
      <c r="H15" s="10"/>
      <c r="I15" s="9">
        <v>6</v>
      </c>
      <c r="J15" s="10"/>
      <c r="K15" s="9"/>
      <c r="L15" s="10"/>
      <c r="M15" s="9">
        <v>71</v>
      </c>
      <c r="N15" s="15">
        <v>0.83</v>
      </c>
    </row>
    <row r="16" spans="1:14" s="11" customFormat="1" ht="26.4" x14ac:dyDescent="0.25">
      <c r="A16" s="8" t="s">
        <v>43</v>
      </c>
      <c r="B16" s="9" t="s">
        <v>21</v>
      </c>
      <c r="C16" s="9" t="s">
        <v>50</v>
      </c>
      <c r="D16" s="9" t="s">
        <v>35</v>
      </c>
      <c r="E16" s="9">
        <v>21</v>
      </c>
      <c r="F16" s="9">
        <v>13</v>
      </c>
      <c r="G16" s="9"/>
      <c r="H16" s="10"/>
      <c r="I16" s="9">
        <v>8</v>
      </c>
      <c r="J16" s="10"/>
      <c r="K16" s="9"/>
      <c r="L16" s="10"/>
      <c r="M16" s="9">
        <v>49</v>
      </c>
      <c r="N16" s="15">
        <v>0.62</v>
      </c>
    </row>
    <row r="17" spans="1:18" s="11" customFormat="1" ht="26.4" x14ac:dyDescent="0.25">
      <c r="A17" s="8" t="s">
        <v>43</v>
      </c>
      <c r="B17" s="9" t="s">
        <v>21</v>
      </c>
      <c r="C17" s="9" t="s">
        <v>44</v>
      </c>
      <c r="D17" s="9" t="s">
        <v>49</v>
      </c>
      <c r="E17" s="9">
        <v>38</v>
      </c>
      <c r="F17" s="9">
        <v>35</v>
      </c>
      <c r="G17" s="9"/>
      <c r="H17" s="10"/>
      <c r="I17" s="9">
        <v>3</v>
      </c>
      <c r="J17" s="10"/>
      <c r="K17" s="9"/>
      <c r="L17" s="10"/>
      <c r="M17" s="9">
        <v>78</v>
      </c>
      <c r="N17" s="15">
        <v>0.92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103</v>
      </c>
      <c r="G28" s="17">
        <f>SUM(G14:G27)</f>
        <v>0</v>
      </c>
      <c r="H28" s="18">
        <f>SUM(F28:G28)/E28</f>
        <v>0.85833333333333328</v>
      </c>
      <c r="I28" s="17">
        <f t="shared" ref="I28" si="0">(E28-SUM(F28:G28))-K28</f>
        <v>17</v>
      </c>
      <c r="J28" s="18">
        <f t="shared" ref="J28" si="1">I28/E28</f>
        <v>0.14166666666666666</v>
      </c>
      <c r="K28" s="17">
        <f>SUM(K14:K27)</f>
        <v>0</v>
      </c>
      <c r="L28" s="18">
        <f t="shared" ref="L28" si="2">K28/E28</f>
        <v>0</v>
      </c>
      <c r="M28" s="17">
        <f>AVERAGE(M14:M27)</f>
        <v>69.5</v>
      </c>
      <c r="N28" s="19">
        <f>AVERAGE(N14:N27)</f>
        <v>0.82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">
        <v>37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O18" sqref="O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39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AGO24-ENERO2025</v>
      </c>
      <c r="M8" s="33"/>
      <c r="N8" s="33"/>
    </row>
    <row r="10" spans="1:14" x14ac:dyDescent="0.25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AlGEBRA LINEAL</v>
      </c>
      <c r="B14" s="9" t="s">
        <v>51</v>
      </c>
      <c r="C14" s="9" t="str">
        <f>'1'!C14</f>
        <v>310-A</v>
      </c>
      <c r="D14" s="9" t="str">
        <f>'1'!D14</f>
        <v>IINF</v>
      </c>
      <c r="E14" s="9">
        <f>'1'!E14</f>
        <v>26</v>
      </c>
      <c r="F14" s="9">
        <v>30</v>
      </c>
      <c r="G14" s="9"/>
      <c r="H14" s="10"/>
      <c r="I14" s="9">
        <v>0</v>
      </c>
      <c r="J14" s="10"/>
      <c r="K14" s="9"/>
      <c r="L14" s="10"/>
      <c r="M14" s="9">
        <v>85</v>
      </c>
      <c r="N14" s="15">
        <v>1</v>
      </c>
    </row>
    <row r="15" spans="1:14" s="11" customFormat="1" ht="26.4" x14ac:dyDescent="0.25">
      <c r="A15" s="9" t="str">
        <f>'1'!A15</f>
        <v>AlGEBRA LINEAL</v>
      </c>
      <c r="B15" s="9" t="s">
        <v>51</v>
      </c>
      <c r="C15" s="9" t="str">
        <f>'1'!C15</f>
        <v>102-B</v>
      </c>
      <c r="D15" s="9" t="str">
        <f>'1'!D15</f>
        <v>IEME</v>
      </c>
      <c r="E15" s="9">
        <f>'1'!E15</f>
        <v>35</v>
      </c>
      <c r="F15" s="9">
        <v>29</v>
      </c>
      <c r="G15" s="9"/>
      <c r="H15" s="10"/>
      <c r="I15" s="9">
        <v>6</v>
      </c>
      <c r="J15" s="10"/>
      <c r="K15" s="9"/>
      <c r="L15" s="10"/>
      <c r="M15" s="9">
        <v>70</v>
      </c>
      <c r="N15" s="15">
        <v>0.83</v>
      </c>
    </row>
    <row r="16" spans="1:14" s="11" customFormat="1" ht="26.4" x14ac:dyDescent="0.25">
      <c r="A16" s="9" t="str">
        <f>'1'!A16</f>
        <v>CALCULO DIFERENCIAL</v>
      </c>
      <c r="B16" s="9" t="s">
        <v>51</v>
      </c>
      <c r="C16" s="9" t="str">
        <f>'1'!C16</f>
        <v>104-B</v>
      </c>
      <c r="D16" s="9" t="str">
        <f>'1'!D16</f>
        <v>ISIC</v>
      </c>
      <c r="E16" s="9">
        <f>'1'!E16</f>
        <v>21</v>
      </c>
      <c r="F16" s="9">
        <v>21</v>
      </c>
      <c r="G16" s="9"/>
      <c r="H16" s="10"/>
      <c r="I16" s="9">
        <v>0</v>
      </c>
      <c r="J16" s="10"/>
      <c r="K16" s="9"/>
      <c r="L16" s="10"/>
      <c r="M16" s="9">
        <v>77</v>
      </c>
      <c r="N16" s="15">
        <v>1</v>
      </c>
    </row>
    <row r="17" spans="1:14" s="11" customFormat="1" ht="26.4" x14ac:dyDescent="0.25">
      <c r="A17" s="9" t="str">
        <f>'1'!A17</f>
        <v>CALCULO DIFERENCIAL</v>
      </c>
      <c r="B17" s="9" t="s">
        <v>51</v>
      </c>
      <c r="C17" s="9" t="str">
        <f>'1'!C17</f>
        <v>102-A</v>
      </c>
      <c r="D17" s="9" t="str">
        <f>'1'!D17</f>
        <v>IEME</v>
      </c>
      <c r="E17" s="9">
        <f>'1'!E17</f>
        <v>38</v>
      </c>
      <c r="F17" s="9">
        <v>35</v>
      </c>
      <c r="G17" s="9"/>
      <c r="H17" s="10"/>
      <c r="I17" s="9">
        <v>3</v>
      </c>
      <c r="J17" s="10"/>
      <c r="K17" s="9"/>
      <c r="L17" s="10"/>
      <c r="M17" s="9">
        <v>78</v>
      </c>
      <c r="N17" s="15">
        <v>0.92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115</v>
      </c>
      <c r="G28" s="17">
        <f>SUM(G14:G27)</f>
        <v>0</v>
      </c>
      <c r="H28" s="18">
        <f>SUM(F28:G28)/E28</f>
        <v>0.95833333333333337</v>
      </c>
      <c r="I28" s="17">
        <f t="shared" ref="I28" si="0">(E28-SUM(F28:G28))-K28</f>
        <v>5</v>
      </c>
      <c r="J28" s="18">
        <f t="shared" ref="J28" si="1">I28/E28</f>
        <v>4.1666666666666664E-2</v>
      </c>
      <c r="K28" s="17">
        <f>SUM(K14:K27)</f>
        <v>0</v>
      </c>
      <c r="L28" s="18">
        <f t="shared" ref="L28" si="2">K28/E28</f>
        <v>0</v>
      </c>
      <c r="M28" s="17">
        <f>AVERAGE(M14:M27)</f>
        <v>77.5</v>
      </c>
      <c r="N28" s="19">
        <f>AVERAGE(N14:N27)</f>
        <v>0.9375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5" zoomScale="85" zoomScaleNormal="85" zoomScaleSheetLayoutView="100" workbookViewId="0">
      <selection activeCell="M18" sqref="M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AGO24-ENERO2025</v>
      </c>
      <c r="M8" s="33"/>
      <c r="N8" s="33"/>
    </row>
    <row r="10" spans="1:14" x14ac:dyDescent="0.25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AlGEBRA LINEAL</v>
      </c>
      <c r="B14" s="9" t="s">
        <v>40</v>
      </c>
      <c r="C14" s="9" t="str">
        <f>'1'!C14</f>
        <v>310-A</v>
      </c>
      <c r="D14" s="9" t="str">
        <f>'1'!D14</f>
        <v>IINF</v>
      </c>
      <c r="E14" s="9">
        <f>'1'!E14</f>
        <v>26</v>
      </c>
      <c r="F14" s="9">
        <v>26</v>
      </c>
      <c r="G14" s="9"/>
      <c r="H14" s="10"/>
      <c r="I14" s="9">
        <v>0</v>
      </c>
      <c r="J14" s="10"/>
      <c r="K14" s="9"/>
      <c r="L14" s="10"/>
      <c r="M14" s="9">
        <v>80</v>
      </c>
      <c r="N14" s="15">
        <v>1</v>
      </c>
    </row>
    <row r="15" spans="1:14" s="11" customFormat="1" ht="26.4" x14ac:dyDescent="0.25">
      <c r="A15" s="9" t="str">
        <f>'1'!A15</f>
        <v>AlGEBRA LINEAL</v>
      </c>
      <c r="B15" s="9" t="s">
        <v>40</v>
      </c>
      <c r="C15" s="9" t="str">
        <f>'1'!C15</f>
        <v>102-B</v>
      </c>
      <c r="D15" s="9" t="str">
        <f>'1'!D15</f>
        <v>IEME</v>
      </c>
      <c r="E15" s="9">
        <f>'1'!E15</f>
        <v>35</v>
      </c>
      <c r="F15" s="9">
        <v>33</v>
      </c>
      <c r="G15" s="9"/>
      <c r="H15" s="10"/>
      <c r="I15" s="9">
        <f t="shared" ref="I15:I28" si="0">(E15-SUM(F15:G15))-K15</f>
        <v>2</v>
      </c>
      <c r="J15" s="10"/>
      <c r="K15" s="9"/>
      <c r="L15" s="10"/>
      <c r="M15" s="9">
        <v>75</v>
      </c>
      <c r="N15" s="15">
        <v>0.94</v>
      </c>
    </row>
    <row r="16" spans="1:14" s="11" customFormat="1" ht="26.4" x14ac:dyDescent="0.25">
      <c r="A16" s="9" t="str">
        <f>'1'!A16</f>
        <v>CALCULO DIFERENCIAL</v>
      </c>
      <c r="B16" s="9" t="s">
        <v>40</v>
      </c>
      <c r="C16" s="9" t="str">
        <f>'1'!C16</f>
        <v>104-B</v>
      </c>
      <c r="D16" s="9" t="str">
        <f>'1'!D16</f>
        <v>ISIC</v>
      </c>
      <c r="E16" s="9">
        <f>'1'!E16</f>
        <v>21</v>
      </c>
      <c r="F16" s="9">
        <v>16</v>
      </c>
      <c r="G16" s="9"/>
      <c r="H16" s="10"/>
      <c r="I16" s="9">
        <v>5</v>
      </c>
      <c r="J16" s="10"/>
      <c r="K16" s="9"/>
      <c r="L16" s="10"/>
      <c r="M16" s="9">
        <v>57</v>
      </c>
      <c r="N16" s="15">
        <v>0.76</v>
      </c>
    </row>
    <row r="17" spans="1:14" s="11" customFormat="1" ht="26.4" x14ac:dyDescent="0.25">
      <c r="A17" s="9" t="str">
        <f>'1'!A17</f>
        <v>CALCULO DIFERENCIAL</v>
      </c>
      <c r="B17" s="9" t="s">
        <v>40</v>
      </c>
      <c r="C17" s="9" t="str">
        <f>'1'!C17</f>
        <v>102-A</v>
      </c>
      <c r="D17" s="9" t="str">
        <f>'1'!D17</f>
        <v>IEME</v>
      </c>
      <c r="E17" s="9">
        <f>'1'!E17</f>
        <v>38</v>
      </c>
      <c r="F17" s="9">
        <v>37</v>
      </c>
      <c r="G17" s="9"/>
      <c r="H17" s="10"/>
      <c r="I17" s="9">
        <f t="shared" si="0"/>
        <v>1</v>
      </c>
      <c r="J17" s="10"/>
      <c r="K17" s="9"/>
      <c r="L17" s="10"/>
      <c r="M17" s="9">
        <v>78</v>
      </c>
      <c r="N17" s="15">
        <v>0.97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112</v>
      </c>
      <c r="G28" s="17">
        <f>SUM(G14:G27)</f>
        <v>0</v>
      </c>
      <c r="H28" s="18">
        <f>SUM(F28:G28)/E28</f>
        <v>0.93333333333333335</v>
      </c>
      <c r="I28" s="17">
        <f t="shared" si="0"/>
        <v>8</v>
      </c>
      <c r="J28" s="18">
        <f t="shared" ref="J28" si="1">I28/E28</f>
        <v>6.6666666666666666E-2</v>
      </c>
      <c r="K28" s="17">
        <f>SUM(K14:K27)</f>
        <v>0</v>
      </c>
      <c r="L28" s="18">
        <f t="shared" ref="L28" si="2">K28/E28</f>
        <v>0</v>
      </c>
      <c r="M28" s="17">
        <f>AVERAGE(M14:M27)</f>
        <v>72.5</v>
      </c>
      <c r="N28" s="19">
        <f>AVERAGE(N14:N27)</f>
        <v>0.91749999999999998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B20" sqref="B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52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">
        <v>53</v>
      </c>
      <c r="M8" s="33"/>
      <c r="N8" s="33"/>
    </row>
    <row r="10" spans="1:14" x14ac:dyDescent="0.25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AlGEBRA LINEAL</v>
      </c>
      <c r="B14" s="9" t="s">
        <v>55</v>
      </c>
      <c r="C14" s="9" t="str">
        <f>'1'!C14</f>
        <v>310-A</v>
      </c>
      <c r="D14" s="9" t="str">
        <f>'1'!D14</f>
        <v>IINF</v>
      </c>
      <c r="E14" s="9">
        <f>'1'!E14</f>
        <v>26</v>
      </c>
      <c r="F14" s="9">
        <v>26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76</v>
      </c>
      <c r="N14" s="15">
        <v>1</v>
      </c>
    </row>
    <row r="15" spans="1:14" s="11" customFormat="1" ht="26.4" x14ac:dyDescent="0.25">
      <c r="A15" s="9" t="s">
        <v>36</v>
      </c>
      <c r="B15" s="9" t="s">
        <v>56</v>
      </c>
      <c r="C15" s="9" t="s">
        <v>46</v>
      </c>
      <c r="D15" s="9" t="s">
        <v>47</v>
      </c>
      <c r="E15" s="9">
        <v>26</v>
      </c>
      <c r="F15" s="9">
        <v>26</v>
      </c>
      <c r="G15" s="9"/>
      <c r="H15" s="10"/>
      <c r="I15" s="9">
        <f t="shared" ref="I15:I28" si="0">(E15-SUM(F15:G15))-K15</f>
        <v>0</v>
      </c>
      <c r="J15" s="10"/>
      <c r="K15" s="9">
        <v>0</v>
      </c>
      <c r="L15" s="10">
        <v>0</v>
      </c>
      <c r="M15" s="9">
        <v>75</v>
      </c>
      <c r="N15" s="15">
        <v>1</v>
      </c>
    </row>
    <row r="16" spans="1:14" s="11" customFormat="1" ht="26.4" x14ac:dyDescent="0.25">
      <c r="A16" s="9" t="s">
        <v>42</v>
      </c>
      <c r="B16" s="9" t="s">
        <v>55</v>
      </c>
      <c r="C16" s="9" t="s">
        <v>48</v>
      </c>
      <c r="D16" s="9" t="s">
        <v>49</v>
      </c>
      <c r="E16" s="9">
        <v>35</v>
      </c>
      <c r="F16" s="9">
        <v>33</v>
      </c>
      <c r="G16" s="9"/>
      <c r="H16" s="10"/>
      <c r="I16" s="9">
        <f t="shared" si="0"/>
        <v>2</v>
      </c>
      <c r="J16" s="10"/>
      <c r="K16" s="9">
        <v>0</v>
      </c>
      <c r="L16" s="10">
        <v>0</v>
      </c>
      <c r="M16" s="9">
        <v>74</v>
      </c>
      <c r="N16" s="15">
        <v>0.94</v>
      </c>
    </row>
    <row r="17" spans="1:14" s="11" customFormat="1" ht="26.4" x14ac:dyDescent="0.25">
      <c r="A17" s="9" t="s">
        <v>42</v>
      </c>
      <c r="B17" s="9" t="s">
        <v>56</v>
      </c>
      <c r="C17" s="9" t="s">
        <v>48</v>
      </c>
      <c r="D17" s="9" t="s">
        <v>49</v>
      </c>
      <c r="E17" s="9">
        <v>35</v>
      </c>
      <c r="F17" s="9">
        <v>33</v>
      </c>
      <c r="G17" s="9"/>
      <c r="H17" s="10"/>
      <c r="I17" s="9">
        <f t="shared" si="0"/>
        <v>2</v>
      </c>
      <c r="J17" s="10"/>
      <c r="K17" s="9">
        <v>0</v>
      </c>
      <c r="L17" s="10">
        <v>0</v>
      </c>
      <c r="M17" s="9">
        <v>71</v>
      </c>
      <c r="N17" s="15">
        <v>0.94</v>
      </c>
    </row>
    <row r="18" spans="1:14" s="11" customFormat="1" ht="26.4" x14ac:dyDescent="0.25">
      <c r="A18" s="9" t="s">
        <v>43</v>
      </c>
      <c r="B18" s="9" t="s">
        <v>55</v>
      </c>
      <c r="C18" s="9" t="s">
        <v>50</v>
      </c>
      <c r="D18" s="9" t="s">
        <v>35</v>
      </c>
      <c r="E18" s="9">
        <v>21</v>
      </c>
      <c r="F18" s="9">
        <v>14</v>
      </c>
      <c r="G18" s="9"/>
      <c r="H18" s="10"/>
      <c r="I18" s="9">
        <f t="shared" si="0"/>
        <v>7</v>
      </c>
      <c r="J18" s="10"/>
      <c r="K18" s="9">
        <v>0</v>
      </c>
      <c r="L18" s="10">
        <v>0</v>
      </c>
      <c r="M18" s="9">
        <v>50</v>
      </c>
      <c r="N18" s="15">
        <v>0.67</v>
      </c>
    </row>
    <row r="19" spans="1:14" s="11" customFormat="1" ht="26.4" x14ac:dyDescent="0.25">
      <c r="A19" s="9" t="s">
        <v>43</v>
      </c>
      <c r="B19" s="9" t="s">
        <v>56</v>
      </c>
      <c r="C19" s="9" t="s">
        <v>44</v>
      </c>
      <c r="D19" s="9" t="s">
        <v>49</v>
      </c>
      <c r="E19" s="9">
        <v>38</v>
      </c>
      <c r="F19" s="9">
        <v>36</v>
      </c>
      <c r="G19" s="9"/>
      <c r="H19" s="10"/>
      <c r="I19" s="9">
        <f t="shared" si="0"/>
        <v>2</v>
      </c>
      <c r="J19" s="10"/>
      <c r="K19" s="9">
        <v>0</v>
      </c>
      <c r="L19" s="10">
        <v>0</v>
      </c>
      <c r="M19" s="9">
        <v>72</v>
      </c>
      <c r="N19" s="15">
        <v>0.95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181</v>
      </c>
      <c r="F28" s="17">
        <f>SUM(F14:F27)</f>
        <v>168</v>
      </c>
      <c r="G28" s="17">
        <f>SUM(G14:G27)</f>
        <v>0</v>
      </c>
      <c r="H28" s="18">
        <f>SUM(F28:G28)/E28</f>
        <v>0.92817679558011046</v>
      </c>
      <c r="I28" s="17">
        <f t="shared" si="0"/>
        <v>13</v>
      </c>
      <c r="J28" s="18">
        <f t="shared" ref="J28" si="1">I28/E28</f>
        <v>7.18232044198895E-2</v>
      </c>
      <c r="K28" s="17">
        <f>SUM(K14:K27)</f>
        <v>0</v>
      </c>
      <c r="L28" s="18">
        <f t="shared" ref="L28" si="2">K28/E28</f>
        <v>0</v>
      </c>
      <c r="M28" s="17">
        <f>AVERAGE(M14:M27)</f>
        <v>69.666666666666671</v>
      </c>
      <c r="N28" s="19">
        <f>AVERAGE(N14:N27)</f>
        <v>0.91666666666666663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GREGORIO CRUZ PASCUAL</v>
      </c>
      <c r="C37" s="39"/>
      <c r="D37" s="39"/>
      <c r="E37" s="13"/>
      <c r="F37" s="13"/>
      <c r="G37" s="39" t="s">
        <v>54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30" zoomScale="85" zoomScaleNormal="85" zoomScaleSheetLayoutView="100" workbookViewId="0">
      <selection activeCell="M16" sqref="M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AGO24-ENERO2025</v>
      </c>
      <c r="M8" s="33"/>
      <c r="N8" s="33"/>
    </row>
    <row r="10" spans="1:14" x14ac:dyDescent="0.25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AlGEBRA LINEAL</v>
      </c>
      <c r="B14" s="9" t="s">
        <v>41</v>
      </c>
      <c r="C14" s="9" t="str">
        <f>'1'!C14</f>
        <v>310-A</v>
      </c>
      <c r="D14" s="9" t="str">
        <f>'1'!D14</f>
        <v>IINF</v>
      </c>
      <c r="E14" s="9">
        <f>'1'!E14</f>
        <v>26</v>
      </c>
      <c r="F14" s="9">
        <v>20</v>
      </c>
      <c r="G14" s="9">
        <v>10</v>
      </c>
      <c r="H14" s="10">
        <f t="shared" ref="H14:H17" si="0">F14/E14</f>
        <v>0.76923076923076927</v>
      </c>
      <c r="I14" s="9">
        <v>3</v>
      </c>
      <c r="J14" s="10">
        <f t="shared" ref="J14:J28" si="1">I14/E14</f>
        <v>0.11538461538461539</v>
      </c>
      <c r="K14" s="9">
        <v>0</v>
      </c>
      <c r="L14" s="10">
        <f t="shared" ref="L14:L28" si="2">K14/E14</f>
        <v>0</v>
      </c>
      <c r="M14" s="9">
        <v>72</v>
      </c>
      <c r="N14" s="15">
        <v>0.91</v>
      </c>
    </row>
    <row r="15" spans="1:14" s="11" customFormat="1" ht="26.4" x14ac:dyDescent="0.25">
      <c r="A15" s="9" t="str">
        <f>'1'!A15</f>
        <v>AlGEBRA LINEAL</v>
      </c>
      <c r="B15" s="9" t="s">
        <v>41</v>
      </c>
      <c r="C15" s="9" t="str">
        <f>'1'!C15</f>
        <v>102-B</v>
      </c>
      <c r="D15" s="9" t="str">
        <f>'1'!D15</f>
        <v>IEME</v>
      </c>
      <c r="E15" s="9">
        <f>'1'!E15</f>
        <v>35</v>
      </c>
      <c r="F15" s="9">
        <v>11</v>
      </c>
      <c r="G15" s="9">
        <v>10</v>
      </c>
      <c r="H15" s="10">
        <f t="shared" si="0"/>
        <v>0.31428571428571428</v>
      </c>
      <c r="I15" s="9">
        <f t="shared" ref="I15:I28" si="3">(E15-SUM(F15:G15))-K15</f>
        <v>14</v>
      </c>
      <c r="J15" s="10">
        <f t="shared" si="1"/>
        <v>0.4</v>
      </c>
      <c r="K15" s="9">
        <v>0</v>
      </c>
      <c r="L15" s="10">
        <f t="shared" si="2"/>
        <v>0</v>
      </c>
      <c r="M15" s="9">
        <v>65</v>
      </c>
      <c r="N15" s="15">
        <v>0.84</v>
      </c>
    </row>
    <row r="16" spans="1:14" s="11" customFormat="1" ht="26.4" x14ac:dyDescent="0.25">
      <c r="A16" s="9" t="str">
        <f>'1'!A16</f>
        <v>CALCULO DIFERENCIAL</v>
      </c>
      <c r="B16" s="9" t="s">
        <v>41</v>
      </c>
      <c r="C16" s="9" t="str">
        <f>'1'!C16</f>
        <v>104-B</v>
      </c>
      <c r="D16" s="9" t="str">
        <f>'1'!D16</f>
        <v>ISIC</v>
      </c>
      <c r="E16" s="9">
        <f>'1'!E16</f>
        <v>21</v>
      </c>
      <c r="F16" s="9">
        <v>16</v>
      </c>
      <c r="G16" s="9">
        <v>3</v>
      </c>
      <c r="H16" s="10">
        <f t="shared" si="0"/>
        <v>0.76190476190476186</v>
      </c>
      <c r="I16" s="9">
        <f t="shared" si="3"/>
        <v>2</v>
      </c>
      <c r="J16" s="10">
        <f t="shared" si="1"/>
        <v>9.5238095238095233E-2</v>
      </c>
      <c r="K16" s="9">
        <v>0</v>
      </c>
      <c r="L16" s="10">
        <f t="shared" si="2"/>
        <v>0</v>
      </c>
      <c r="M16" s="9">
        <v>63</v>
      </c>
      <c r="N16" s="15">
        <v>0.83</v>
      </c>
    </row>
    <row r="17" spans="1:14" s="11" customFormat="1" ht="26.4" x14ac:dyDescent="0.25">
      <c r="A17" s="9" t="str">
        <f>'1'!A17</f>
        <v>CALCULO DIFERENCIAL</v>
      </c>
      <c r="B17" s="9" t="s">
        <v>41</v>
      </c>
      <c r="C17" s="9" t="str">
        <f>'1'!C17</f>
        <v>102-A</v>
      </c>
      <c r="D17" s="9" t="str">
        <f>'1'!D17</f>
        <v>IEME</v>
      </c>
      <c r="E17" s="9">
        <f>'1'!E17</f>
        <v>38</v>
      </c>
      <c r="F17" s="9">
        <v>15</v>
      </c>
      <c r="G17" s="9">
        <v>12</v>
      </c>
      <c r="H17" s="10">
        <f t="shared" si="0"/>
        <v>0.39473684210526316</v>
      </c>
      <c r="I17" s="9">
        <v>2</v>
      </c>
      <c r="J17" s="10">
        <f t="shared" si="1"/>
        <v>5.2631578947368418E-2</v>
      </c>
      <c r="K17" s="9">
        <v>0</v>
      </c>
      <c r="L17" s="10">
        <f t="shared" si="2"/>
        <v>0</v>
      </c>
      <c r="M17" s="9">
        <v>71</v>
      </c>
      <c r="N17" s="15">
        <v>0.93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62</v>
      </c>
      <c r="G28" s="17">
        <f>SUM(G14:G27)</f>
        <v>35</v>
      </c>
      <c r="H28" s="18">
        <f>SUM(F28:G28)/E28</f>
        <v>0.80833333333333335</v>
      </c>
      <c r="I28" s="17">
        <f t="shared" si="3"/>
        <v>23</v>
      </c>
      <c r="J28" s="18">
        <f t="shared" si="1"/>
        <v>0.19166666666666668</v>
      </c>
      <c r="K28" s="17">
        <f>SUM(K14:K27)</f>
        <v>0</v>
      </c>
      <c r="L28" s="18">
        <f t="shared" si="2"/>
        <v>0</v>
      </c>
      <c r="M28" s="17">
        <f>AVERAGE(M14:M27)</f>
        <v>67.75</v>
      </c>
      <c r="N28" s="19">
        <f>AVERAGE(N14:N27)</f>
        <v>0.87750000000000006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2024-12-13T23:33:19Z</dcterms:modified>
  <cp:category/>
  <cp:contentStatus/>
</cp:coreProperties>
</file>