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323923F0-FF68-439A-875A-E63C206C110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<sst xmlns="http://schemas.openxmlformats.org/spreadsheetml/2006/main" count="210" uniqueCount="54">
  <si>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</si>
  <si>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</si>
  <si>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</si>
  <si>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</si>
  <si>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</si>
  <si>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</si>
  <si>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</si>
  <si>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</si>
  <si>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</si>
  <si>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</si>
  <si>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</si>
  <si>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</si>
  <si>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</si>
  <si>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</si>
  <si>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</si>
  <si>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</si>
  <si>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</si>
  <si>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</si>
  <si>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</si>
  <si>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</si>
  <si>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</si>
  <si>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</si>
  <si>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</si>
  <si>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</si>
  <si>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</si>
  <si>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</si>
  <si>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</si>
  <si>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</si>
  <si>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</si>
  <si>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</si>
  <si>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</si>
  <si>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</si>
  <si>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</si>
  <si>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</si>
  <si>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</si>
  <si>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</si>
  <si>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</si>
  <si>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</si>
  <si>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</si>
  <si>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</si>
  <si>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</si>
  <si>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</si>
  <si>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</si>
  <si>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</si>
  <si>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</si>
  <si>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AGO24-ENERO2025</t>
  </si>
  <si>
    <t>310-A</t>
  </si>
  <si>
    <t>IINF</t>
  </si>
  <si>
    <t>102-B</t>
  </si>
  <si>
    <t>IEME</t>
  </si>
  <si>
    <t>104-B</t>
  </si>
  <si>
    <t>II</t>
  </si>
  <si>
    <t>AGOSTO-DICIEMBRE 2024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</si>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</sst>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42</v>
      </c>
      <c r="B14" s="9" t="s">
        <v>21</v>
      </c>
      <c r="C14" s="9" t="s">
        <v>46</v>
      </c>
      <c r="D14" s="9" t="s">
        <v>47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6.4" x14ac:dyDescent="0.25">
      <c r="A15" s="8" t="s">
        <v>42</v>
      </c>
      <c r="B15" s="9" t="s">
        <v>21</v>
      </c>
      <c r="C15" s="9" t="s">
        <v>48</v>
      </c>
      <c r="D15" s="9" t="s">
        <v>49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6.4" x14ac:dyDescent="0.25">
      <c r="A16" s="8" t="s">
        <v>43</v>
      </c>
      <c r="B16" s="9" t="s">
        <v>21</v>
      </c>
      <c r="C16" s="9" t="s">
        <v>50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6.4" x14ac:dyDescent="0.25">
      <c r="A17" s="8" t="s">
        <v>43</v>
      </c>
      <c r="B17" s="9" t="s">
        <v>21</v>
      </c>
      <c r="C17" s="9" t="s">
        <v>44</v>
      </c>
      <c r="D17" s="9" t="s">
        <v>49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51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6.4" x14ac:dyDescent="0.25">
      <c r="A16" s="9" t="str">
        <f>'1'!A16</f>
        <v>CALCULO DIFERENCIAL</v>
      </c>
      <c r="B16" s="9" t="s">
        <v>51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6.4" x14ac:dyDescent="0.25">
      <c r="A17" s="9" t="str">
        <f>'1'!A17</f>
        <v>CALCULO DIFERENCIAL</v>
      </c>
      <c r="B17" s="9" t="s">
        <v>51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40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40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75</v>
      </c>
      <c r="N15" s="15">
        <v>0.94</v>
      </c>
    </row>
    <row r="16" spans="1:14" s="11" customFormat="1" ht="26.4" x14ac:dyDescent="0.25">
      <c r="A16" s="9" t="str">
        <f>'1'!A16</f>
        <v>CALCULO DIFERENCIAL</v>
      </c>
      <c r="B16" s="9" t="s">
        <v>40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ht="26.4" x14ac:dyDescent="0.25">
      <c r="A17" s="9" t="str">
        <f>'1'!A17</f>
        <v>CALCULO DIFERENCIAL</v>
      </c>
      <c r="B17" s="9" t="s">
        <v>40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6.4" x14ac:dyDescent="0.25">
      <c r="A15" s="9" t="s">
        <v>36</v>
      </c>
      <c r="B15" s="9">
        <v>5</v>
      </c>
      <c r="C15" s="9" t="s">
        <v>46</v>
      </c>
      <c r="D15" s="9" t="s">
        <v>47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6.4" x14ac:dyDescent="0.25">
      <c r="A16" s="9" t="s">
        <v>42</v>
      </c>
      <c r="B16" s="9">
        <v>4</v>
      </c>
      <c r="C16" s="9" t="s">
        <v>48</v>
      </c>
      <c r="D16" s="9" t="s">
        <v>49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6.4" x14ac:dyDescent="0.25">
      <c r="A17" s="9" t="s">
        <v>42</v>
      </c>
      <c r="B17" s="9">
        <v>5</v>
      </c>
      <c r="C17" s="9" t="s">
        <v>48</v>
      </c>
      <c r="D17" s="9" t="s">
        <v>49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6.4" x14ac:dyDescent="0.25">
      <c r="A18" s="9" t="s">
        <v>43</v>
      </c>
      <c r="B18" s="9">
        <v>4</v>
      </c>
      <c r="C18" s="9" t="s">
        <v>50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6.4" x14ac:dyDescent="0.25">
      <c r="A19" s="9" t="s">
        <v>43</v>
      </c>
      <c r="B19" s="9">
        <v>5</v>
      </c>
      <c r="C19" s="9" t="s">
        <v>44</v>
      </c>
      <c r="D19" s="9" t="s">
        <v>49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181</v>
      </c>
      <c r="F28" s="17">
        <f>SUM(F14:F27)</f>
        <v>168</v>
      </c>
      <c r="G28" s="17">
        <f>SUM(G14:G27)</f>
        <v>0</v>
      </c>
      <c r="H28" s="18">
        <f>SUM(F28:G28)/E28</f>
        <v>0.92817679558011046</v>
      </c>
      <c r="I28" s="17">
        <f t="shared" si="0"/>
        <v>13</v>
      </c>
      <c r="J28" s="18">
        <f t="shared" ref="J28" si="1">I28/E28</f>
        <v>7.18232044198895E-2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">
        <v>52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>
        <v>0</v>
      </c>
      <c r="H14" s="10">
        <f t="shared" ref="H14:H17" si="0">F14/E14</f>
        <v>1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6.4" x14ac:dyDescent="0.25">
      <c r="A15" s="9" t="str">
        <f>'1'!A15</f>
        <v>AlGEBRA LINEAL</v>
      </c>
      <c r="B15" s="9" t="s">
        <v>41</v>
      </c>
      <c r="C15" s="9" t="str">
        <f>'1'!C15</f>
        <v>102-B</v>
      </c>
      <c r="D15" s="9" t="str">
        <f>'1'!D15</f>
        <v>IEME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6.4" x14ac:dyDescent="0.25">
      <c r="A16" s="9" t="str">
        <f>'1'!A16</f>
        <v>CALCULO DIFERENCIAL</v>
      </c>
      <c r="B16" s="9" t="s">
        <v>41</v>
      </c>
      <c r="C16" s="9" t="str">
        <f>'1'!C16</f>
        <v>104-B</v>
      </c>
      <c r="D16" s="9" t="str">
        <f>'1'!D16</f>
        <v>ISIC</v>
      </c>
      <c r="E16" s="9">
        <v>21</v>
      </c>
      <c r="F16" s="9">
        <v>11</v>
      </c>
      <c r="G16" s="9">
        <v>5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ht="26.4" x14ac:dyDescent="0.25">
      <c r="A17" s="9" t="str">
        <f>'1'!A17</f>
        <v>CALCULO DIFERENCIAL</v>
      </c>
      <c r="B17" s="9" t="s">
        <v>41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34</v>
      </c>
      <c r="G17" s="9">
        <v>2</v>
      </c>
      <c r="H17" s="10">
        <f t="shared" si="0"/>
        <v>0.89473684210526316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76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98</v>
      </c>
      <c r="G28" s="17">
        <f>SUM(G14:G27)</f>
        <v>13</v>
      </c>
      <c r="H28" s="18">
        <f>SUM(F28:G28)/E28</f>
        <v>0.92500000000000004</v>
      </c>
      <c r="I28" s="17">
        <f t="shared" ref="I28" si="3">(E28-SUM(F28:G28))-K28</f>
        <v>9</v>
      </c>
      <c r="J28" s="18">
        <f t="shared" si="1"/>
        <v>7.4999999999999997E-2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2025-01-10T20:23:08Z</dcterms:modified>
  <cp:category/>
  <cp:contentStatus/>
</cp:coreProperties>
</file>