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C740C600-267E-4809-83DF-CDC73C6E1891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2" sheetId="1" r:id="rId1"/>
    <sheet name="FUNDAMENTOS DE SI" sheetId="3" r:id="rId2"/>
    <sheet name="FUNDAMENTOS DE TELECOMUNICACION" sheetId="5" r:id="rId3"/>
    <sheet name="TALLER DE ETICA" sheetId="4" r:id="rId4"/>
    <sheet name="TALLER DE ETICA MECATRONIC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3" l="1"/>
  <c r="E28" i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6" i="6"/>
  <c r="L47" i="6"/>
  <c r="L48" i="6"/>
  <c r="L49" i="6"/>
  <c r="L50" i="6"/>
  <c r="L51" i="6"/>
  <c r="L52" i="6"/>
  <c r="L40" i="6"/>
  <c r="Q17" i="5"/>
  <c r="Q10" i="4"/>
  <c r="Q28" i="3" l="1"/>
  <c r="Q12" i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46" i="4"/>
  <c r="L45" i="4"/>
  <c r="L44" i="4"/>
  <c r="L43" i="4"/>
  <c r="L42" i="4"/>
  <c r="L41" i="4"/>
  <c r="L40" i="4"/>
  <c r="L39" i="4"/>
  <c r="L38" i="4"/>
  <c r="L37" i="4"/>
  <c r="L39" i="3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7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G58" i="1"/>
  <c r="K58" i="1"/>
  <c r="G57" i="1"/>
  <c r="H58" i="1"/>
  <c r="I57" i="1"/>
  <c r="H57" i="1"/>
  <c r="I58" i="1"/>
  <c r="E57" i="1"/>
  <c r="E58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4"/>
  <c r="L58" i="4"/>
</calcChain>
</file>

<file path=xl/sharedStrings.xml><?xml version="1.0" encoding="utf-8"?>
<sst xmlns="http://schemas.openxmlformats.org/spreadsheetml/2006/main" count="391" uniqueCount="256">
  <si>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</si>
  <si>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</si>
  <si>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</si>
  <si>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</si>
  <si>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</si>
  <si>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</si>
  <si>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</si>
  <si>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</si>
  <si>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</si>
  <si>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</si>
  <si>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</si>
  <si>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</si>
  <si>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</si>
  <si>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</si>
  <si>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</si>
  <si>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</si>
  <si>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</si>
  <si>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</si>
  <si>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</si>
  <si>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</si>
  <si>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</si>
  <si>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</si>
  <si>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</si>
  <si>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</si>
  <si>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</si>
  <si>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</si>
  <si>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221U0509</t>
  </si>
  <si>
    <t>221U0511</t>
  </si>
  <si>
    <t>221U0513</t>
  </si>
  <si>
    <t>221U0514</t>
  </si>
  <si>
    <t>221U0516</t>
  </si>
  <si>
    <t>221U0518</t>
  </si>
  <si>
    <t>221U0519</t>
  </si>
  <si>
    <t>221U0520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</si>
  <si>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</si>
  <si>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</si>
  <si>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</si>
  <si>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</si>
  <si>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</si>
  <si>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POLITO CHIGO KELVIN</t>
  </si>
  <si>
    <t>PUCHETA CONCHI MONSERRAT</t>
  </si>
  <si>
    <t>REYES GEREZANO ITZEL ELENA</t>
  </si>
  <si>
    <t>ROMAN SANTIAGO SILVANA TIARE</t>
  </si>
  <si>
    <t>SAN JUAN VELASCO AXEL</t>
  </si>
  <si>
    <t>TEOBA COMI GUADALUPE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</si>
  <si>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</si>
  <si>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</si>
  <si>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</si>
  <si>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</si>
  <si>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</si>
  <si>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</si>
  <si>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PIO COMI CARLOS JAEL</t>
  </si>
  <si>
    <t>221U0510</t>
  </si>
  <si>
    <t>REYES TEPOX PABLO</t>
  </si>
  <si>
    <t>RODRIGUEZ GONZALEZ JOSE MANUEL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</si>
  <si>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</si>
  <si>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</si>
  <si>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</si>
  <si>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</si>
  <si>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</si>
  <si>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</si>
  <si>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</si>
  <si>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</si>
  <si>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</si>
  <si>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</si>
  <si>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</si>
  <si>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</si>
  <si>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</si>
  <si>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</si>
  <si>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</si>
  <si>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</si>
  <si>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</si>
  <si>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</si>
  <si>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</si>
  <si>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</si>
  <si>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</si>
  <si>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</si>
  <si>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</si>
  <si>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</si>
  <si>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</si>
  <si>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</si>
  <si>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</si>
  <si>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</si>
  <si>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</si>
  <si>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</si>
  <si>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</si>
  <si>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</si>
  <si>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</si>
  <si>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</si>
  <si>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</si>
  <si>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</si>
  <si>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</si>
  <si>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</si>
  <si>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</si>
  <si>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</si>
  <si>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</si>
  <si>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</si>
  <si>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</si>
  <si>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</si>
  <si>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</si>
  <si>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</si>
  <si>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</si>
  <si>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</si>
  <si>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</si>
  <si>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</si>
  <si>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</si>
  <si>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</si>
  <si>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</si>
  <si>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</si>
  <si>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</si>
  <si>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</si>
  <si>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</si>
  <si>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</si>
  <si>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SISTEMAS OPERATIVOS 2</t>
  </si>
  <si>
    <t>510 A</t>
  </si>
  <si>
    <t>FUNDAMENTOS DE SISTEMAS DE INFORMACION</t>
  </si>
  <si>
    <t>GRUPO: 310 A</t>
  </si>
  <si>
    <t>SEPTIEMBRE- DICIEMBRE 2024</t>
  </si>
  <si>
    <t>FUNDAMENTOS DE TELECOMUNICACIONES</t>
  </si>
  <si>
    <t>310-A</t>
  </si>
  <si>
    <t>SEPTIEMBRE - DICIEMBRE 2024</t>
  </si>
  <si>
    <t>201U0233</t>
  </si>
  <si>
    <t>FISCAL MALAGA ANGEL DE JESUS</t>
  </si>
  <si>
    <t>221U0521</t>
  </si>
  <si>
    <t>TEOBAL DIAZ EMMANUEL DE JESUS</t>
  </si>
  <si>
    <t>TALLER DE ETICA</t>
  </si>
  <si>
    <t>110-A</t>
  </si>
  <si>
    <t>SEPTIEMBRE -DICIEMBRE 2024</t>
  </si>
  <si>
    <t>241U0328</t>
  </si>
  <si>
    <t>AGUILERA PÓLITO PERLA ITZEL</t>
  </si>
  <si>
    <t>241U0329</t>
  </si>
  <si>
    <t>ALONSO TOLEN ORLANDO DE JESÚS</t>
  </si>
  <si>
    <t>241U0331</t>
  </si>
  <si>
    <t>APARICIO TEXNA LUIS ANTONIO</t>
  </si>
  <si>
    <t>241U0333</t>
  </si>
  <si>
    <t>CARRILLO BONILLA ANA SOFIA</t>
  </si>
  <si>
    <t>241U0334</t>
  </si>
  <si>
    <t>CHONTAL CRUZ JOSÉ GABRIEL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</si>
  <si>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</si>
  <si>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</si>
  <si>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</si>
  <si>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</si>
  <si>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</si>
  <si>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</si>
  <si>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</si>
  <si>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</si>
  <si>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241U0339</t>
  </si>
  <si>
    <t>ESPINOZA APARICIO CINTHYA VIRIDIANA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</si>
  <si>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</si>
  <si>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</si>
  <si>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</si>
  <si>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</si>
  <si>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</si>
  <si>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</si>
  <si>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</si>
  <si>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</si>
  <si>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</si>
  <si>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GAVILÁN PÉREZ GÉNESIS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</si>
  <si>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</si>
  <si>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</si>
  <si>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</si>
  <si>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</si>
  <si>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</si>
  <si>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</si>
  <si>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</si>
  <si>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</si>
  <si>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241U0634</t>
  </si>
  <si>
    <t>OCHOA MALAGA DAVID FRANCISCO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</si>
  <si>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</si>
  <si>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</si>
  <si>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</si>
  <si>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</si>
  <si>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</si>
  <si>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</si>
  <si>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</si>
  <si>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</si>
  <si>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</si>
  <si>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</si>
  <si>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</si>
  <si>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</si>
  <si>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</si>
  <si>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</si>
  <si>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</si>
  <si>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</si>
  <si>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</si>
  <si>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</si>
  <si>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</si>
  <si>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</si>
  <si>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</si>
  <si>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</si>
  <si>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</si>
  <si>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</si>
  <si>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</si>
  <si>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</si>
  <si>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</si>
  <si>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</si>
  <si>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SEPTIEMBRE  - DICIEMBRE 2024</t>
  </si>
  <si>
    <t>111-A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</si>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</sst>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8" xfId="0" applyFill="1" applyBorder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11" xfId="0" applyFill="1" applyBorder="1"/>
    <xf numFmtId="1" fontId="10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workbookViewId="0">
      <selection activeCell="E22" sqref="E22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7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7" ht="14.4" x14ac:dyDescent="0.3">
      <c r="C4" t="s">
        <v>2</v>
      </c>
      <c r="D4" s="48" t="s">
        <v>113</v>
      </c>
      <c r="E4" s="50" t="s">
        <v>114</v>
      </c>
      <c r="F4" s="39"/>
      <c r="H4" t="s">
        <v>3</v>
      </c>
      <c r="I4" s="45">
        <v>45560</v>
      </c>
      <c r="J4" s="39"/>
    </row>
    <row r="5" spans="2:17" ht="6.75" customHeight="1" x14ac:dyDescent="0.3">
      <c r="D5" s="3"/>
    </row>
    <row r="6" spans="2:17" ht="14.4" x14ac:dyDescent="0.3">
      <c r="C6" t="s">
        <v>4</v>
      </c>
      <c r="D6" s="49" t="s">
        <v>120</v>
      </c>
      <c r="E6" t="s">
        <v>5</v>
      </c>
      <c r="F6" s="42" t="s">
        <v>18</v>
      </c>
      <c r="G6" s="39"/>
      <c r="H6" s="39"/>
      <c r="I6" s="39"/>
      <c r="J6" s="39"/>
      <c r="K6" s="39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34</v>
      </c>
      <c r="E9" s="33">
        <v>92</v>
      </c>
      <c r="F9" s="6"/>
      <c r="G9" s="6"/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45</v>
      </c>
      <c r="D10" s="25" t="s">
        <v>35</v>
      </c>
      <c r="E10" s="33">
        <v>90</v>
      </c>
      <c r="F10" s="6"/>
      <c r="G10" s="6"/>
      <c r="H10" s="6"/>
      <c r="I10" s="6"/>
      <c r="J10" s="6"/>
      <c r="K10" s="6"/>
      <c r="L10" s="10"/>
      <c r="O10" s="31"/>
    </row>
    <row r="11" spans="2:17" ht="14.4" x14ac:dyDescent="0.3">
      <c r="B11" s="25">
        <v>3</v>
      </c>
      <c r="C11" s="25" t="s">
        <v>20</v>
      </c>
      <c r="D11" s="25" t="s">
        <v>36</v>
      </c>
      <c r="E11" s="33">
        <v>80</v>
      </c>
      <c r="F11" s="6"/>
      <c r="G11" s="6"/>
      <c r="H11" s="6"/>
      <c r="I11" s="6"/>
      <c r="J11" s="6"/>
      <c r="K11" s="6"/>
      <c r="L11" s="10"/>
      <c r="P11" s="31">
        <v>19</v>
      </c>
      <c r="Q11">
        <v>100</v>
      </c>
    </row>
    <row r="12" spans="2:17" ht="14.4" x14ac:dyDescent="0.3">
      <c r="B12" s="25">
        <v>4</v>
      </c>
      <c r="C12" s="25" t="s">
        <v>21</v>
      </c>
      <c r="D12" s="25" t="s">
        <v>46</v>
      </c>
      <c r="E12" s="33">
        <v>90</v>
      </c>
      <c r="F12" s="6"/>
      <c r="G12" s="6"/>
      <c r="H12" s="6"/>
      <c r="I12" s="6"/>
      <c r="J12" s="6"/>
      <c r="K12" s="6"/>
      <c r="L12" s="10"/>
      <c r="P12">
        <v>15</v>
      </c>
      <c r="Q12" s="31">
        <f>(P12*Q11)/P11</f>
        <v>78.94736842105263</v>
      </c>
    </row>
    <row r="13" spans="2:17" ht="14.4" x14ac:dyDescent="0.3">
      <c r="B13" s="25">
        <v>5</v>
      </c>
      <c r="C13" s="25" t="s">
        <v>121</v>
      </c>
      <c r="D13" s="25" t="s">
        <v>122</v>
      </c>
      <c r="E13" s="33">
        <v>0</v>
      </c>
      <c r="F13" s="6"/>
      <c r="G13" s="6"/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22</v>
      </c>
      <c r="D14" s="25" t="s">
        <v>47</v>
      </c>
      <c r="E14" s="33">
        <v>100</v>
      </c>
      <c r="F14" s="6"/>
      <c r="G14" s="6"/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48</v>
      </c>
      <c r="D15" s="25" t="s">
        <v>49</v>
      </c>
      <c r="E15" s="33">
        <v>90</v>
      </c>
      <c r="F15" s="6"/>
      <c r="G15" s="6"/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23</v>
      </c>
      <c r="D16" s="25" t="s">
        <v>50</v>
      </c>
      <c r="E16" s="33">
        <v>90</v>
      </c>
      <c r="F16" s="6"/>
      <c r="G16" s="6"/>
      <c r="H16" s="6"/>
      <c r="I16" s="6"/>
      <c r="J16" s="6"/>
      <c r="K16" s="6"/>
      <c r="L16" s="10"/>
    </row>
    <row r="17" spans="2:12" ht="14.4" x14ac:dyDescent="0.3">
      <c r="B17" s="25">
        <v>9</v>
      </c>
      <c r="C17" s="25" t="s">
        <v>24</v>
      </c>
      <c r="D17" s="25" t="s">
        <v>37</v>
      </c>
      <c r="E17" s="33">
        <v>100</v>
      </c>
      <c r="F17" s="6"/>
      <c r="G17" s="6"/>
      <c r="H17" s="6"/>
      <c r="I17" s="6"/>
      <c r="J17" s="6"/>
      <c r="K17" s="6"/>
      <c r="L17" s="10"/>
    </row>
    <row r="18" spans="2:12" ht="14.4" x14ac:dyDescent="0.3">
      <c r="B18" s="25">
        <v>10</v>
      </c>
      <c r="C18" s="25" t="s">
        <v>25</v>
      </c>
      <c r="D18" s="25" t="s">
        <v>38</v>
      </c>
      <c r="E18" s="33">
        <v>90</v>
      </c>
      <c r="F18" s="6"/>
      <c r="G18" s="6"/>
      <c r="H18" s="6"/>
      <c r="I18" s="6"/>
      <c r="J18" s="6"/>
      <c r="K18" s="6"/>
      <c r="L18" s="10"/>
    </row>
    <row r="19" spans="2:12" ht="14.4" x14ac:dyDescent="0.3">
      <c r="B19" s="25">
        <v>11</v>
      </c>
      <c r="C19" s="25" t="s">
        <v>26</v>
      </c>
      <c r="D19" s="25" t="s">
        <v>51</v>
      </c>
      <c r="E19" s="33">
        <v>90</v>
      </c>
      <c r="F19" s="6"/>
      <c r="G19" s="6"/>
      <c r="H19" s="6"/>
      <c r="I19" s="6"/>
      <c r="J19" s="6"/>
      <c r="K19" s="6"/>
      <c r="L19" s="10"/>
    </row>
    <row r="20" spans="2:12" ht="14.4" x14ac:dyDescent="0.3">
      <c r="B20" s="25">
        <v>12</v>
      </c>
      <c r="C20" s="25" t="s">
        <v>52</v>
      </c>
      <c r="D20" s="25" t="s">
        <v>39</v>
      </c>
      <c r="E20" s="33">
        <v>0</v>
      </c>
      <c r="F20" s="6"/>
      <c r="G20" s="6"/>
      <c r="H20" s="6"/>
      <c r="I20" s="6"/>
      <c r="J20" s="6"/>
      <c r="K20" s="6"/>
      <c r="L20" s="10"/>
    </row>
    <row r="21" spans="2:12" ht="15.75" customHeight="1" x14ac:dyDescent="0.3">
      <c r="B21" s="25">
        <v>13</v>
      </c>
      <c r="C21" s="25" t="s">
        <v>27</v>
      </c>
      <c r="D21" s="25" t="s">
        <v>40</v>
      </c>
      <c r="E21" s="33">
        <v>90</v>
      </c>
      <c r="F21" s="6"/>
      <c r="G21" s="6"/>
      <c r="H21" s="6"/>
      <c r="I21" s="6"/>
      <c r="J21" s="6"/>
      <c r="K21" s="6"/>
      <c r="L21" s="10"/>
    </row>
    <row r="22" spans="2:12" ht="15.75" customHeight="1" x14ac:dyDescent="0.3">
      <c r="B22" s="25">
        <v>14</v>
      </c>
      <c r="C22" s="25" t="s">
        <v>28</v>
      </c>
      <c r="D22" s="25" t="s">
        <v>41</v>
      </c>
      <c r="E22" s="33">
        <v>80</v>
      </c>
      <c r="F22" s="6"/>
      <c r="G22" s="6"/>
      <c r="H22" s="6"/>
      <c r="I22" s="6"/>
      <c r="J22" s="6"/>
      <c r="K22" s="6"/>
      <c r="L22" s="10"/>
    </row>
    <row r="23" spans="2:12" ht="15.75" customHeight="1" x14ac:dyDescent="0.3">
      <c r="B23" s="25">
        <v>15</v>
      </c>
      <c r="C23" s="25" t="s">
        <v>30</v>
      </c>
      <c r="D23" s="25" t="s">
        <v>54</v>
      </c>
      <c r="E23" s="33">
        <v>100</v>
      </c>
      <c r="F23" s="6"/>
      <c r="G23" s="6"/>
      <c r="H23" s="6"/>
      <c r="I23" s="6"/>
      <c r="J23" s="6"/>
      <c r="K23" s="6"/>
      <c r="L23" s="10"/>
    </row>
    <row r="24" spans="2:12" ht="15.75" customHeight="1" x14ac:dyDescent="0.3">
      <c r="B24" s="25">
        <v>16</v>
      </c>
      <c r="C24" s="25" t="s">
        <v>31</v>
      </c>
      <c r="D24" s="25" t="s">
        <v>42</v>
      </c>
      <c r="E24" s="33">
        <v>90</v>
      </c>
      <c r="F24" s="6"/>
      <c r="G24" s="6"/>
      <c r="H24" s="6"/>
      <c r="I24" s="6"/>
      <c r="J24" s="6"/>
      <c r="K24" s="6"/>
      <c r="L24" s="10"/>
    </row>
    <row r="25" spans="2:12" ht="15.75" customHeight="1" x14ac:dyDescent="0.3">
      <c r="B25" s="25">
        <v>17</v>
      </c>
      <c r="C25" s="25" t="s">
        <v>32</v>
      </c>
      <c r="D25" s="25" t="s">
        <v>43</v>
      </c>
      <c r="E25" s="33">
        <v>85</v>
      </c>
      <c r="F25" s="6"/>
      <c r="G25" s="6"/>
      <c r="H25" s="6"/>
      <c r="I25" s="6"/>
      <c r="J25" s="6"/>
      <c r="K25" s="6"/>
      <c r="L25" s="10"/>
    </row>
    <row r="26" spans="2:12" ht="15.75" customHeight="1" x14ac:dyDescent="0.3">
      <c r="B26" s="25">
        <v>18</v>
      </c>
      <c r="C26" s="25" t="s">
        <v>33</v>
      </c>
      <c r="D26" s="25" t="s">
        <v>44</v>
      </c>
      <c r="E26" s="33">
        <v>100</v>
      </c>
      <c r="F26" s="6"/>
      <c r="G26" s="6"/>
      <c r="H26" s="6"/>
      <c r="I26" s="6"/>
      <c r="J26" s="6"/>
      <c r="K26" s="6"/>
      <c r="L26" s="10"/>
    </row>
    <row r="27" spans="2:12" ht="15.75" customHeight="1" x14ac:dyDescent="0.3">
      <c r="B27" s="25">
        <v>19</v>
      </c>
      <c r="C27" s="25" t="s">
        <v>123</v>
      </c>
      <c r="D27" s="25" t="s">
        <v>124</v>
      </c>
      <c r="E27" s="33">
        <v>94</v>
      </c>
      <c r="F27" s="6"/>
      <c r="G27" s="6"/>
      <c r="H27" s="6"/>
      <c r="I27" s="6"/>
      <c r="J27" s="6"/>
      <c r="K27" s="6"/>
      <c r="L27" s="10"/>
    </row>
    <row r="28" spans="2:12" ht="15.75" customHeight="1" x14ac:dyDescent="0.3">
      <c r="B28" s="25"/>
      <c r="C28" s="25"/>
      <c r="D28" s="25"/>
      <c r="E28" s="63">
        <f>AVERAGE(E9:E27)</f>
        <v>81.631578947368425</v>
      </c>
      <c r="F28" s="6"/>
      <c r="G28" s="6"/>
      <c r="H28" s="6"/>
      <c r="I28" s="6"/>
      <c r="J28" s="6"/>
      <c r="K28" s="6"/>
      <c r="L28" s="10"/>
    </row>
    <row r="29" spans="2:12" ht="15.75" customHeight="1" x14ac:dyDescent="0.3">
      <c r="B29" s="25"/>
      <c r="C29" s="25"/>
      <c r="D29" s="25"/>
      <c r="E29" s="33"/>
      <c r="F29" s="6"/>
      <c r="G29" s="6"/>
      <c r="H29" s="6"/>
      <c r="I29" s="6"/>
      <c r="J29" s="6"/>
      <c r="K29" s="6"/>
      <c r="L29" s="10"/>
    </row>
    <row r="30" spans="2:12" ht="15.75" customHeight="1" x14ac:dyDescent="0.3">
      <c r="B30" s="25">
        <v>22</v>
      </c>
      <c r="C30" s="25"/>
      <c r="D30" s="25"/>
      <c r="E30" s="32"/>
      <c r="F30" s="6"/>
      <c r="G30" s="6"/>
      <c r="H30" s="6"/>
      <c r="I30" s="6"/>
      <c r="J30" s="6"/>
      <c r="K30" s="6"/>
      <c r="L30" s="10"/>
    </row>
    <row r="31" spans="2:12" ht="15.75" customHeight="1" x14ac:dyDescent="0.3">
      <c r="B31" s="25">
        <v>23</v>
      </c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2" ht="15.75" customHeight="1" x14ac:dyDescent="0.3">
      <c r="B32" s="25">
        <v>24</v>
      </c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ht="15.75" customHeight="1" x14ac:dyDescent="0.3">
      <c r="B35" s="20">
        <f t="shared" ref="B35:B53" si="0">B34+1</f>
        <v>27</v>
      </c>
      <c r="C35" s="20"/>
      <c r="D35" s="21"/>
      <c r="E35" s="30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0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0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/>
    </row>
    <row r="38" spans="2:12" ht="15.75" customHeight="1" x14ac:dyDescent="0.3">
      <c r="B38" s="8">
        <f t="shared" si="0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/>
    </row>
    <row r="39" spans="2:12" ht="15.75" customHeight="1" x14ac:dyDescent="0.3">
      <c r="B39" s="8">
        <f t="shared" si="0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8">
        <f t="shared" si="0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44"/>
      <c r="D54" s="41"/>
      <c r="E54" s="12">
        <f t="shared" ref="E54:I54" si="1">COUNTIF(E9:E53,"&gt;=70")</f>
        <v>18</v>
      </c>
      <c r="F54" s="12">
        <f t="shared" si="1"/>
        <v>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44"/>
      <c r="D55" s="41"/>
      <c r="E55" s="14">
        <f t="shared" ref="E55:I55" si="2">COUNTIF(E9:E53,"&lt;70")</f>
        <v>2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44"/>
      <c r="D56" s="41"/>
      <c r="E56" s="14">
        <f t="shared" ref="E56:I56" si="3">COUNT(E9:E53)</f>
        <v>20</v>
      </c>
      <c r="F56" s="14">
        <f t="shared" si="3"/>
        <v>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44"/>
      <c r="D57" s="41"/>
      <c r="E57" s="15">
        <f t="shared" ref="E57:I57" si="4">E54/E56</f>
        <v>0.9</v>
      </c>
      <c r="F57" s="16" t="e">
        <f t="shared" si="4"/>
        <v>#DIV/0!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44"/>
      <c r="D58" s="41"/>
      <c r="E58" s="15">
        <f t="shared" ref="E58:L58" si="5">E55/E56</f>
        <v>0.1</v>
      </c>
      <c r="F58" s="15" t="e">
        <f t="shared" si="5"/>
        <v>#DIV/0!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2:Q100"/>
  <sheetViews>
    <sheetView workbookViewId="0">
      <selection activeCell="D32" sqref="D32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6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6" ht="14.4" x14ac:dyDescent="0.3">
      <c r="C4" t="s">
        <v>2</v>
      </c>
      <c r="D4" s="48" t="s">
        <v>115</v>
      </c>
      <c r="E4" s="50" t="s">
        <v>116</v>
      </c>
      <c r="F4" s="39"/>
      <c r="H4" t="s">
        <v>3</v>
      </c>
      <c r="I4" s="45">
        <v>45560</v>
      </c>
      <c r="J4" s="39"/>
    </row>
    <row r="5" spans="2:16" ht="6.75" customHeight="1" x14ac:dyDescent="0.3">
      <c r="D5" s="3"/>
    </row>
    <row r="6" spans="2:16" ht="14.4" x14ac:dyDescent="0.3">
      <c r="C6" t="s">
        <v>4</v>
      </c>
      <c r="D6" s="49" t="s">
        <v>117</v>
      </c>
      <c r="E6" s="22" t="s">
        <v>5</v>
      </c>
      <c r="F6" s="47" t="s">
        <v>18</v>
      </c>
      <c r="G6" s="39"/>
      <c r="H6" s="39"/>
      <c r="I6" s="39"/>
      <c r="J6" s="39"/>
      <c r="K6" s="39"/>
    </row>
    <row r="7" spans="2:16" ht="11.25" customHeight="1" x14ac:dyDescent="0.3"/>
    <row r="8" spans="2:16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5">
        <v>1</v>
      </c>
      <c r="C9" s="25" t="s">
        <v>55</v>
      </c>
      <c r="D9" s="25" t="s">
        <v>56</v>
      </c>
      <c r="E9" s="17">
        <v>90</v>
      </c>
      <c r="F9" s="6"/>
      <c r="G9" s="6"/>
      <c r="H9" s="6"/>
      <c r="I9" s="6"/>
      <c r="J9" s="6"/>
      <c r="K9" s="6"/>
      <c r="L9" s="10">
        <f t="shared" ref="L9:L53" si="0">SUM(E9:K9)/7</f>
        <v>12.857142857142858</v>
      </c>
      <c r="O9" s="31"/>
    </row>
    <row r="10" spans="2:16" ht="14.4" x14ac:dyDescent="0.3">
      <c r="B10" s="25">
        <v>2</v>
      </c>
      <c r="C10" s="25" t="s">
        <v>57</v>
      </c>
      <c r="D10" s="25" t="s">
        <v>58</v>
      </c>
      <c r="E10" s="17">
        <v>88</v>
      </c>
      <c r="F10" s="6"/>
      <c r="G10" s="6"/>
      <c r="H10" s="6"/>
      <c r="I10" s="6"/>
      <c r="J10" s="6"/>
      <c r="K10" s="6"/>
      <c r="L10" s="10">
        <f t="shared" si="0"/>
        <v>12.571428571428571</v>
      </c>
      <c r="P10" s="31"/>
    </row>
    <row r="11" spans="2:16" ht="14.4" x14ac:dyDescent="0.3">
      <c r="B11" s="25">
        <v>3</v>
      </c>
      <c r="C11" s="25" t="s">
        <v>59</v>
      </c>
      <c r="D11" s="25" t="s">
        <v>60</v>
      </c>
      <c r="E11" s="17">
        <v>85</v>
      </c>
      <c r="F11" s="6"/>
      <c r="G11" s="35"/>
      <c r="H11" s="6"/>
      <c r="I11" s="6"/>
      <c r="J11" s="6"/>
      <c r="K11" s="6"/>
      <c r="L11" s="10">
        <f t="shared" si="0"/>
        <v>12.142857142857142</v>
      </c>
    </row>
    <row r="12" spans="2:16" ht="14.4" x14ac:dyDescent="0.3">
      <c r="B12" s="25">
        <v>4</v>
      </c>
      <c r="C12" s="25" t="s">
        <v>61</v>
      </c>
      <c r="D12" s="25" t="s">
        <v>62</v>
      </c>
      <c r="E12" s="17">
        <v>84</v>
      </c>
      <c r="F12" s="6"/>
      <c r="G12" s="35"/>
      <c r="H12" s="6"/>
      <c r="I12" s="6"/>
      <c r="J12" s="6"/>
      <c r="K12" s="6"/>
      <c r="L12" s="10">
        <f t="shared" si="0"/>
        <v>12</v>
      </c>
    </row>
    <row r="13" spans="2:16" ht="14.4" x14ac:dyDescent="0.3">
      <c r="B13" s="25">
        <v>5</v>
      </c>
      <c r="C13" s="25" t="s">
        <v>63</v>
      </c>
      <c r="D13" s="25" t="s">
        <v>64</v>
      </c>
      <c r="E13" s="17">
        <v>86</v>
      </c>
      <c r="F13" s="6"/>
      <c r="G13" s="6"/>
      <c r="H13" s="6"/>
      <c r="I13" s="6"/>
      <c r="J13" s="6"/>
      <c r="K13" s="6"/>
      <c r="L13" s="10">
        <f t="shared" si="0"/>
        <v>12.285714285714286</v>
      </c>
    </row>
    <row r="14" spans="2:16" ht="14.4" x14ac:dyDescent="0.3">
      <c r="B14" s="25">
        <v>6</v>
      </c>
      <c r="C14" s="25" t="s">
        <v>65</v>
      </c>
      <c r="D14" s="25" t="s">
        <v>66</v>
      </c>
      <c r="E14" s="17">
        <v>88</v>
      </c>
      <c r="F14" s="6"/>
      <c r="G14" s="6"/>
      <c r="H14" s="6"/>
      <c r="I14" s="6"/>
      <c r="J14" s="6"/>
      <c r="K14" s="6"/>
      <c r="L14" s="10">
        <f t="shared" si="0"/>
        <v>12.571428571428571</v>
      </c>
    </row>
    <row r="15" spans="2:16" ht="14.4" x14ac:dyDescent="0.3">
      <c r="B15" s="25">
        <v>7</v>
      </c>
      <c r="C15" s="25" t="s">
        <v>67</v>
      </c>
      <c r="D15" s="25" t="s">
        <v>68</v>
      </c>
      <c r="E15" s="17">
        <v>95</v>
      </c>
      <c r="F15" s="6"/>
      <c r="G15" s="6"/>
      <c r="H15" s="6"/>
      <c r="I15" s="6"/>
      <c r="J15" s="6"/>
      <c r="K15" s="6"/>
      <c r="L15" s="10">
        <f t="shared" si="0"/>
        <v>13.571428571428571</v>
      </c>
    </row>
    <row r="16" spans="2:16" ht="14.4" x14ac:dyDescent="0.3">
      <c r="B16" s="25">
        <v>8</v>
      </c>
      <c r="C16" s="25" t="s">
        <v>69</v>
      </c>
      <c r="D16" s="25" t="s">
        <v>70</v>
      </c>
      <c r="E16" s="17">
        <v>85</v>
      </c>
      <c r="F16" s="6"/>
      <c r="G16" s="35"/>
      <c r="H16" s="35"/>
      <c r="I16" s="35"/>
      <c r="J16" s="6"/>
      <c r="K16" s="6"/>
      <c r="L16" s="10">
        <f t="shared" si="0"/>
        <v>12.142857142857142</v>
      </c>
    </row>
    <row r="17" spans="2:17" ht="14.4" x14ac:dyDescent="0.3">
      <c r="B17" s="25">
        <v>9</v>
      </c>
      <c r="C17" s="25" t="s">
        <v>73</v>
      </c>
      <c r="D17" s="25" t="s">
        <v>74</v>
      </c>
      <c r="E17" s="17">
        <v>90</v>
      </c>
      <c r="F17" s="6"/>
      <c r="G17" s="6"/>
      <c r="H17" s="6"/>
      <c r="I17" s="6"/>
      <c r="J17" s="6"/>
      <c r="K17" s="6"/>
      <c r="L17" s="10">
        <f t="shared" si="0"/>
        <v>12.857142857142858</v>
      </c>
    </row>
    <row r="18" spans="2:17" ht="14.4" x14ac:dyDescent="0.3">
      <c r="B18" s="25">
        <v>10</v>
      </c>
      <c r="C18" s="25" t="s">
        <v>75</v>
      </c>
      <c r="D18" s="25" t="s">
        <v>76</v>
      </c>
      <c r="E18" s="17">
        <v>88</v>
      </c>
      <c r="F18" s="6"/>
      <c r="G18" s="6"/>
      <c r="H18" s="6"/>
      <c r="I18" s="6"/>
      <c r="J18" s="6"/>
      <c r="K18" s="6"/>
      <c r="L18" s="10">
        <f t="shared" si="0"/>
        <v>12.571428571428571</v>
      </c>
    </row>
    <row r="19" spans="2:17" s="29" customFormat="1" ht="14.4" x14ac:dyDescent="0.3">
      <c r="B19" s="25">
        <v>11</v>
      </c>
      <c r="C19" s="25" t="s">
        <v>77</v>
      </c>
      <c r="D19" s="25" t="s">
        <v>78</v>
      </c>
      <c r="E19" s="17">
        <v>86</v>
      </c>
      <c r="F19" s="27"/>
      <c r="G19" s="27"/>
      <c r="H19" s="27"/>
      <c r="I19" s="27"/>
      <c r="J19" s="27"/>
      <c r="K19" s="27"/>
      <c r="L19" s="28">
        <f t="shared" si="0"/>
        <v>12.285714285714286</v>
      </c>
    </row>
    <row r="20" spans="2:17" ht="14.4" x14ac:dyDescent="0.3">
      <c r="B20" s="25">
        <v>12</v>
      </c>
      <c r="C20" s="25" t="s">
        <v>79</v>
      </c>
      <c r="D20" s="25" t="s">
        <v>80</v>
      </c>
      <c r="E20" s="17">
        <v>90</v>
      </c>
      <c r="F20" s="6"/>
      <c r="G20" s="6"/>
      <c r="H20" s="6"/>
      <c r="I20" s="6"/>
      <c r="J20" s="6"/>
      <c r="K20" s="6"/>
      <c r="L20" s="10">
        <f t="shared" si="0"/>
        <v>12.857142857142858</v>
      </c>
    </row>
    <row r="21" spans="2:17" ht="15.75" customHeight="1" x14ac:dyDescent="0.3">
      <c r="B21" s="25">
        <v>13</v>
      </c>
      <c r="C21" s="25" t="s">
        <v>110</v>
      </c>
      <c r="D21" s="25" t="s">
        <v>111</v>
      </c>
      <c r="E21" s="17">
        <v>90</v>
      </c>
      <c r="F21" s="6"/>
      <c r="G21" s="6"/>
      <c r="H21" s="6"/>
      <c r="I21" s="6"/>
      <c r="J21" s="6"/>
      <c r="K21" s="6"/>
      <c r="L21" s="10">
        <f t="shared" si="0"/>
        <v>12.857142857142858</v>
      </c>
    </row>
    <row r="22" spans="2:17" ht="15.75" customHeight="1" x14ac:dyDescent="0.3">
      <c r="B22" s="25">
        <v>14</v>
      </c>
      <c r="C22" s="25" t="s">
        <v>81</v>
      </c>
      <c r="D22" s="25" t="s">
        <v>82</v>
      </c>
      <c r="E22" s="17">
        <v>88</v>
      </c>
      <c r="F22" s="6"/>
      <c r="G22" s="6"/>
      <c r="H22" s="6"/>
      <c r="I22" s="6"/>
      <c r="J22" s="6"/>
      <c r="K22" s="6"/>
      <c r="L22" s="10">
        <f t="shared" si="0"/>
        <v>12.571428571428571</v>
      </c>
      <c r="N22" s="31">
        <f>AVERAGE(E9:E39)</f>
        <v>81.689655172413794</v>
      </c>
    </row>
    <row r="23" spans="2:17" ht="15.75" customHeight="1" x14ac:dyDescent="0.3">
      <c r="B23" s="25">
        <v>15</v>
      </c>
      <c r="C23" s="25" t="s">
        <v>83</v>
      </c>
      <c r="D23" s="25" t="s">
        <v>84</v>
      </c>
      <c r="E23" s="17">
        <v>86</v>
      </c>
      <c r="F23" s="6"/>
      <c r="G23" s="6"/>
      <c r="H23" s="6"/>
      <c r="I23" s="6"/>
      <c r="J23" s="6"/>
      <c r="K23" s="6"/>
      <c r="L23" s="10">
        <f t="shared" si="0"/>
        <v>12.285714285714286</v>
      </c>
    </row>
    <row r="24" spans="2:17" ht="15.75" customHeight="1" x14ac:dyDescent="0.3">
      <c r="B24" s="25">
        <v>16</v>
      </c>
      <c r="C24" s="25" t="s">
        <v>85</v>
      </c>
      <c r="D24" s="25" t="s">
        <v>112</v>
      </c>
      <c r="E24" s="17">
        <v>85</v>
      </c>
      <c r="F24" s="6"/>
      <c r="G24" s="6"/>
      <c r="H24" s="6"/>
      <c r="I24" s="6"/>
      <c r="J24" s="6"/>
      <c r="K24" s="6"/>
      <c r="L24" s="10">
        <f t="shared" si="0"/>
        <v>12.142857142857142</v>
      </c>
    </row>
    <row r="25" spans="2:17" ht="15.75" customHeight="1" x14ac:dyDescent="0.3">
      <c r="B25" s="25">
        <v>17</v>
      </c>
      <c r="C25" s="25" t="s">
        <v>86</v>
      </c>
      <c r="D25" s="25" t="s">
        <v>87</v>
      </c>
      <c r="E25" s="17">
        <v>86</v>
      </c>
      <c r="F25" s="6"/>
      <c r="G25" s="35"/>
      <c r="H25" s="35"/>
      <c r="I25" s="35"/>
      <c r="J25" s="6"/>
      <c r="K25" s="6"/>
      <c r="L25" s="10">
        <f t="shared" si="0"/>
        <v>12.285714285714286</v>
      </c>
    </row>
    <row r="26" spans="2:17" ht="15.75" customHeight="1" x14ac:dyDescent="0.3">
      <c r="B26" s="25">
        <v>18</v>
      </c>
      <c r="C26" s="25" t="s">
        <v>88</v>
      </c>
      <c r="D26" s="25" t="s">
        <v>89</v>
      </c>
      <c r="E26" s="17">
        <v>85</v>
      </c>
      <c r="F26" s="6"/>
      <c r="G26" s="6"/>
      <c r="H26" s="6"/>
      <c r="I26" s="6"/>
      <c r="J26" s="6"/>
      <c r="K26" s="6"/>
      <c r="L26" s="10">
        <f t="shared" si="0"/>
        <v>12.142857142857142</v>
      </c>
    </row>
    <row r="27" spans="2:17" ht="15.75" customHeight="1" x14ac:dyDescent="0.3">
      <c r="B27" s="25">
        <v>19</v>
      </c>
      <c r="C27" s="25" t="s">
        <v>90</v>
      </c>
      <c r="D27" s="25" t="s">
        <v>91</v>
      </c>
      <c r="E27" s="17">
        <v>92</v>
      </c>
      <c r="F27" s="6"/>
      <c r="G27" s="35"/>
      <c r="H27" s="35"/>
      <c r="I27" s="35"/>
      <c r="J27" s="6"/>
      <c r="K27" s="6"/>
      <c r="L27" s="10">
        <f t="shared" si="0"/>
        <v>13.142857142857142</v>
      </c>
      <c r="P27" s="31">
        <v>29</v>
      </c>
      <c r="Q27">
        <v>100</v>
      </c>
    </row>
    <row r="28" spans="2:17" ht="15.75" customHeight="1" x14ac:dyDescent="0.3">
      <c r="B28" s="25">
        <v>20</v>
      </c>
      <c r="C28" s="25" t="s">
        <v>92</v>
      </c>
      <c r="D28" s="25" t="s">
        <v>93</v>
      </c>
      <c r="E28" s="17">
        <v>88</v>
      </c>
      <c r="F28" s="6"/>
      <c r="G28" s="6"/>
      <c r="H28" s="6"/>
      <c r="I28" s="6"/>
      <c r="J28" s="6"/>
      <c r="K28" s="6"/>
      <c r="L28" s="10">
        <f t="shared" si="0"/>
        <v>12.571428571428571</v>
      </c>
      <c r="P28">
        <v>27</v>
      </c>
      <c r="Q28" s="31">
        <f>(P28*Q27)/P27</f>
        <v>93.103448275862064</v>
      </c>
    </row>
    <row r="29" spans="2:17" ht="15.75" customHeight="1" x14ac:dyDescent="0.3">
      <c r="B29" s="25">
        <v>21</v>
      </c>
      <c r="C29" s="25" t="s">
        <v>94</v>
      </c>
      <c r="D29" s="25" t="s">
        <v>95</v>
      </c>
      <c r="E29" s="17">
        <v>95</v>
      </c>
      <c r="F29" s="6"/>
      <c r="G29" s="35"/>
      <c r="H29" s="6"/>
      <c r="I29" s="6"/>
      <c r="J29" s="6"/>
      <c r="K29" s="6"/>
      <c r="L29" s="10">
        <f t="shared" si="0"/>
        <v>13.571428571428571</v>
      </c>
    </row>
    <row r="30" spans="2:17" ht="15.75" customHeight="1" x14ac:dyDescent="0.3">
      <c r="B30" s="25">
        <v>22</v>
      </c>
      <c r="C30" s="25" t="s">
        <v>96</v>
      </c>
      <c r="D30" s="25" t="s">
        <v>97</v>
      </c>
      <c r="E30" s="17">
        <v>86</v>
      </c>
      <c r="F30" s="6"/>
      <c r="G30" s="6"/>
      <c r="H30" s="6"/>
      <c r="I30" s="6"/>
      <c r="J30" s="6"/>
      <c r="K30" s="6"/>
      <c r="L30" s="10">
        <f t="shared" si="0"/>
        <v>12.285714285714286</v>
      </c>
    </row>
    <row r="31" spans="2:17" ht="15.75" customHeight="1" x14ac:dyDescent="0.3">
      <c r="B31" s="25">
        <v>23</v>
      </c>
      <c r="C31" s="25" t="s">
        <v>29</v>
      </c>
      <c r="D31" s="25" t="s">
        <v>53</v>
      </c>
      <c r="E31" s="17">
        <v>0</v>
      </c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25">
        <v>24</v>
      </c>
      <c r="C32" s="25" t="s">
        <v>98</v>
      </c>
      <c r="D32" s="25" t="s">
        <v>99</v>
      </c>
      <c r="E32" s="17">
        <v>85</v>
      </c>
      <c r="F32" s="35"/>
      <c r="G32" s="35"/>
      <c r="H32" s="35"/>
      <c r="I32" s="35"/>
      <c r="J32" s="6"/>
      <c r="K32" s="6"/>
      <c r="L32" s="10">
        <f t="shared" si="0"/>
        <v>12.142857142857142</v>
      </c>
    </row>
    <row r="33" spans="2:12" ht="15.75" customHeight="1" x14ac:dyDescent="0.3">
      <c r="B33" s="25">
        <v>25</v>
      </c>
      <c r="C33" s="25" t="s">
        <v>100</v>
      </c>
      <c r="D33" s="25" t="s">
        <v>101</v>
      </c>
      <c r="E33" s="17">
        <v>86</v>
      </c>
      <c r="F33" s="6"/>
      <c r="G33" s="35"/>
      <c r="H33" s="6"/>
      <c r="I33" s="6"/>
      <c r="J33" s="6"/>
      <c r="K33" s="6"/>
      <c r="L33" s="10">
        <f t="shared" si="0"/>
        <v>12.285714285714286</v>
      </c>
    </row>
    <row r="34" spans="2:12" ht="15.75" customHeight="1" x14ac:dyDescent="0.3">
      <c r="B34" s="25">
        <v>26</v>
      </c>
      <c r="C34" s="25" t="s">
        <v>102</v>
      </c>
      <c r="D34" s="25" t="s">
        <v>103</v>
      </c>
      <c r="E34" s="17">
        <v>88</v>
      </c>
      <c r="F34" s="6"/>
      <c r="G34" s="6"/>
      <c r="H34" s="6"/>
      <c r="I34" s="6"/>
      <c r="J34" s="6"/>
      <c r="K34" s="6"/>
      <c r="L34" s="10">
        <f t="shared" si="0"/>
        <v>12.571428571428571</v>
      </c>
    </row>
    <row r="35" spans="2:12" ht="15.75" customHeight="1" x14ac:dyDescent="0.3">
      <c r="B35" s="25">
        <v>27</v>
      </c>
      <c r="C35" s="25" t="s">
        <v>104</v>
      </c>
      <c r="D35" s="25" t="s">
        <v>105</v>
      </c>
      <c r="E35" s="17">
        <v>86</v>
      </c>
      <c r="F35" s="6"/>
      <c r="G35" s="6"/>
      <c r="H35" s="6"/>
      <c r="I35" s="6"/>
      <c r="J35" s="6"/>
      <c r="K35" s="6"/>
      <c r="L35" s="10">
        <f t="shared" si="0"/>
        <v>12.285714285714286</v>
      </c>
    </row>
    <row r="36" spans="2:12" ht="15.75" customHeight="1" x14ac:dyDescent="0.3">
      <c r="B36" s="25">
        <v>28</v>
      </c>
      <c r="C36" s="25" t="s">
        <v>106</v>
      </c>
      <c r="D36" s="25" t="s">
        <v>107</v>
      </c>
      <c r="E36" s="17">
        <v>88</v>
      </c>
      <c r="F36" s="6"/>
      <c r="G36" s="35"/>
      <c r="H36" s="35"/>
      <c r="I36" s="35"/>
      <c r="J36" s="6"/>
      <c r="K36" s="6"/>
      <c r="L36" s="10">
        <f t="shared" si="0"/>
        <v>12.571428571428571</v>
      </c>
    </row>
    <row r="37" spans="2:12" ht="15.75" customHeight="1" x14ac:dyDescent="0.3">
      <c r="B37" s="25">
        <v>29</v>
      </c>
      <c r="C37" s="25" t="s">
        <v>108</v>
      </c>
      <c r="D37" s="25" t="s">
        <v>109</v>
      </c>
      <c r="E37" s="17">
        <v>0</v>
      </c>
      <c r="F37" s="6"/>
      <c r="G37" s="6"/>
      <c r="H37" s="35"/>
      <c r="I37" s="35"/>
      <c r="J37" s="6"/>
      <c r="K37" s="6"/>
      <c r="L37" s="10">
        <f t="shared" si="0"/>
        <v>0</v>
      </c>
    </row>
    <row r="38" spans="2:12" ht="15.75" customHeight="1" x14ac:dyDescent="0.3">
      <c r="B38" s="25"/>
      <c r="C38" s="25"/>
      <c r="D38" s="25"/>
      <c r="E38" s="64">
        <f>AVERAGE(E9:E37)</f>
        <v>81.689655172413794</v>
      </c>
      <c r="F38" s="35"/>
      <c r="G38" s="35"/>
      <c r="H38" s="35"/>
      <c r="I38" s="35"/>
      <c r="J38" s="6"/>
      <c r="K38" s="6"/>
      <c r="L38" s="10">
        <f t="shared" si="0"/>
        <v>11.669950738916256</v>
      </c>
    </row>
    <row r="39" spans="2:12" ht="15.75" customHeight="1" x14ac:dyDescent="0.3">
      <c r="B39" s="25"/>
      <c r="C39" s="25"/>
      <c r="D39" s="25"/>
      <c r="E39" s="32"/>
      <c r="F39" s="30"/>
      <c r="G39" s="6"/>
      <c r="H39" s="6"/>
      <c r="I39" s="6"/>
      <c r="J39" s="6"/>
      <c r="K39" s="6"/>
      <c r="L39" s="10">
        <f t="shared" ref="L39" si="1">SUM(E39:K39)/7</f>
        <v>0</v>
      </c>
    </row>
    <row r="40" spans="2:12" ht="15.75" customHeight="1" x14ac:dyDescent="0.3">
      <c r="B40" s="20"/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ref="B40:B53" si="2">B42+1</f>
        <v>1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2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4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5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6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7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8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9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10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11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6"/>
      <c r="D54" s="46"/>
      <c r="E54" s="12">
        <f t="shared" ref="E54:K54" si="3">COUNTIF(E9:E53,"&gt;=70")</f>
        <v>28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4"/>
      <c r="D55" s="44"/>
      <c r="E55" s="14">
        <f t="shared" ref="E55:L55" si="4">COUNTIF(E9:E53,"&lt;70")</f>
        <v>2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44</v>
      </c>
    </row>
    <row r="56" spans="2:12" ht="15.75" customHeight="1" x14ac:dyDescent="0.3">
      <c r="C56" s="44"/>
      <c r="D56" s="44"/>
      <c r="E56" s="14">
        <f t="shared" ref="E56:L56" si="5">COUNT(E9:E53)</f>
        <v>30</v>
      </c>
      <c r="F56" s="14">
        <f t="shared" si="5"/>
        <v>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44</v>
      </c>
    </row>
    <row r="57" spans="2:12" ht="15.75" customHeight="1" x14ac:dyDescent="0.3">
      <c r="C57" s="44"/>
      <c r="D57" s="44"/>
      <c r="E57" s="15">
        <f t="shared" ref="E57:L57" si="6">E54/E56</f>
        <v>0.93333333333333335</v>
      </c>
      <c r="F57" s="16" t="e">
        <f t="shared" si="6"/>
        <v>#DIV/0!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44"/>
      <c r="D58" s="44"/>
      <c r="E58" s="15">
        <f t="shared" ref="E58:L58" si="7">E55/E56</f>
        <v>6.6666666666666666E-2</v>
      </c>
      <c r="F58" s="15" t="e">
        <f t="shared" si="7"/>
        <v>#DIV/0!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44"/>
      <c r="D59" s="44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workbookViewId="0">
      <selection activeCell="R16" sqref="R1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7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7" ht="14.4" x14ac:dyDescent="0.3">
      <c r="C4" t="s">
        <v>2</v>
      </c>
      <c r="D4" s="48" t="s">
        <v>118</v>
      </c>
      <c r="E4" s="50" t="s">
        <v>119</v>
      </c>
      <c r="F4" s="39"/>
      <c r="H4" t="s">
        <v>3</v>
      </c>
      <c r="I4" s="45">
        <v>45560</v>
      </c>
      <c r="J4" s="39"/>
    </row>
    <row r="5" spans="2:17" ht="6.75" customHeight="1" x14ac:dyDescent="0.3">
      <c r="D5" s="3"/>
    </row>
    <row r="6" spans="2:17" ht="14.4" x14ac:dyDescent="0.3">
      <c r="C6" t="s">
        <v>4</v>
      </c>
      <c r="D6" s="49" t="s">
        <v>120</v>
      </c>
      <c r="F6" s="47" t="s">
        <v>18</v>
      </c>
      <c r="G6" s="39"/>
      <c r="H6" s="39"/>
      <c r="I6" s="39"/>
      <c r="J6" s="39"/>
      <c r="K6" s="39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55</v>
      </c>
      <c r="D9" s="25" t="s">
        <v>56</v>
      </c>
      <c r="E9" s="17"/>
      <c r="F9" s="6"/>
      <c r="G9" s="6"/>
      <c r="H9" s="6"/>
      <c r="I9" s="6"/>
      <c r="J9" s="6"/>
      <c r="K9" s="6"/>
      <c r="L9" s="10">
        <f t="shared" ref="L9:L53" si="0">SUM(E9:K9)/7</f>
        <v>0</v>
      </c>
      <c r="O9" s="31"/>
    </row>
    <row r="10" spans="2:17" ht="14.4" x14ac:dyDescent="0.3">
      <c r="B10" s="25">
        <v>2</v>
      </c>
      <c r="C10" s="25" t="s">
        <v>57</v>
      </c>
      <c r="D10" s="25" t="s">
        <v>58</v>
      </c>
      <c r="E10" s="17"/>
      <c r="F10" s="6"/>
      <c r="G10" s="6"/>
      <c r="H10" s="6"/>
      <c r="I10" s="6"/>
      <c r="J10" s="6"/>
      <c r="K10" s="6"/>
      <c r="L10" s="10">
        <f t="shared" si="0"/>
        <v>0</v>
      </c>
      <c r="P10" s="31"/>
    </row>
    <row r="11" spans="2:17" ht="14.4" x14ac:dyDescent="0.3">
      <c r="B11" s="25">
        <v>3</v>
      </c>
      <c r="C11" s="25" t="s">
        <v>59</v>
      </c>
      <c r="D11" s="25" t="s">
        <v>60</v>
      </c>
      <c r="E11" s="17"/>
      <c r="F11" s="6"/>
      <c r="G11" s="6"/>
      <c r="H11" s="6"/>
      <c r="I11" s="6"/>
      <c r="J11" s="6"/>
      <c r="K11" s="6"/>
      <c r="L11" s="10">
        <f t="shared" si="0"/>
        <v>0</v>
      </c>
    </row>
    <row r="12" spans="2:17" ht="14.4" x14ac:dyDescent="0.3">
      <c r="B12" s="25">
        <v>4</v>
      </c>
      <c r="C12" s="25" t="s">
        <v>61</v>
      </c>
      <c r="D12" s="25" t="s">
        <v>62</v>
      </c>
      <c r="E12" s="17"/>
      <c r="F12" s="6"/>
      <c r="G12" s="6"/>
      <c r="H12" s="6"/>
      <c r="I12" s="6"/>
      <c r="J12" s="6"/>
      <c r="K12" s="6"/>
      <c r="L12" s="10">
        <f t="shared" si="0"/>
        <v>0</v>
      </c>
    </row>
    <row r="13" spans="2:17" ht="14.4" x14ac:dyDescent="0.3">
      <c r="B13" s="25">
        <v>5</v>
      </c>
      <c r="C13" s="25" t="s">
        <v>63</v>
      </c>
      <c r="D13" s="25" t="s">
        <v>64</v>
      </c>
      <c r="E13" s="17"/>
      <c r="F13" s="6"/>
      <c r="G13" s="6"/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65</v>
      </c>
      <c r="D14" s="25" t="s">
        <v>66</v>
      </c>
      <c r="E14" s="17"/>
      <c r="F14" s="6"/>
      <c r="G14" s="6"/>
      <c r="H14" s="6"/>
      <c r="I14" s="6"/>
      <c r="J14" s="6"/>
      <c r="K14" s="6"/>
      <c r="L14" s="10">
        <f t="shared" si="0"/>
        <v>0</v>
      </c>
    </row>
    <row r="15" spans="2:17" ht="14.4" x14ac:dyDescent="0.3">
      <c r="B15" s="25">
        <v>7</v>
      </c>
      <c r="C15" s="25" t="s">
        <v>67</v>
      </c>
      <c r="D15" s="25" t="s">
        <v>68</v>
      </c>
      <c r="E15" s="17"/>
      <c r="F15" s="6"/>
      <c r="G15" s="6"/>
      <c r="H15" s="6"/>
      <c r="I15" s="6"/>
      <c r="J15" s="6"/>
      <c r="K15" s="6"/>
      <c r="L15" s="10">
        <f t="shared" si="0"/>
        <v>0</v>
      </c>
    </row>
    <row r="16" spans="2:17" ht="14.4" x14ac:dyDescent="0.3">
      <c r="B16" s="25">
        <v>8</v>
      </c>
      <c r="C16" s="25" t="s">
        <v>69</v>
      </c>
      <c r="D16" s="25" t="s">
        <v>70</v>
      </c>
      <c r="E16" s="17"/>
      <c r="F16" s="6"/>
      <c r="G16" s="6"/>
      <c r="H16" s="6"/>
      <c r="I16" s="6"/>
      <c r="J16" s="6"/>
      <c r="K16" s="6"/>
      <c r="L16" s="10">
        <f t="shared" si="0"/>
        <v>0</v>
      </c>
      <c r="P16" s="31">
        <v>8</v>
      </c>
      <c r="Q16">
        <v>100</v>
      </c>
    </row>
    <row r="17" spans="2:17" ht="14.4" x14ac:dyDescent="0.3">
      <c r="B17" s="25">
        <v>9</v>
      </c>
      <c r="C17" s="25" t="s">
        <v>71</v>
      </c>
      <c r="D17" s="25" t="s">
        <v>72</v>
      </c>
      <c r="E17" s="34"/>
      <c r="F17" s="30"/>
      <c r="G17" s="30"/>
      <c r="H17" s="6"/>
      <c r="I17" s="6"/>
      <c r="J17" s="6"/>
      <c r="K17" s="6"/>
      <c r="L17" s="10">
        <f t="shared" si="0"/>
        <v>0</v>
      </c>
      <c r="P17">
        <v>7</v>
      </c>
      <c r="Q17" s="31">
        <f>(P17*Q16)/P16</f>
        <v>87.5</v>
      </c>
    </row>
    <row r="18" spans="2:17" ht="14.4" x14ac:dyDescent="0.3">
      <c r="B18" s="25">
        <v>10</v>
      </c>
      <c r="C18" s="25" t="s">
        <v>73</v>
      </c>
      <c r="D18" s="25" t="s">
        <v>74</v>
      </c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7" ht="14.4" x14ac:dyDescent="0.3">
      <c r="B19" s="25">
        <v>11</v>
      </c>
      <c r="C19" s="25" t="s">
        <v>75</v>
      </c>
      <c r="D19" s="25" t="s">
        <v>76</v>
      </c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7" ht="14.4" x14ac:dyDescent="0.3">
      <c r="B20" s="25">
        <v>12</v>
      </c>
      <c r="C20" s="25" t="s">
        <v>77</v>
      </c>
      <c r="D20" s="25" t="s">
        <v>78</v>
      </c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7" ht="15.75" customHeight="1" x14ac:dyDescent="0.3">
      <c r="B21" s="25">
        <v>13</v>
      </c>
      <c r="C21" s="25" t="s">
        <v>79</v>
      </c>
      <c r="D21" s="25" t="s">
        <v>80</v>
      </c>
      <c r="E21" s="17"/>
      <c r="F21" s="6"/>
      <c r="G21" s="6"/>
      <c r="H21" s="6"/>
      <c r="I21" s="6"/>
      <c r="J21" s="6"/>
      <c r="K21" s="6"/>
      <c r="L21" s="10">
        <f t="shared" si="0"/>
        <v>0</v>
      </c>
    </row>
    <row r="22" spans="2:17" ht="15.75" customHeight="1" x14ac:dyDescent="0.3">
      <c r="B22" s="25">
        <v>14</v>
      </c>
      <c r="C22" s="25" t="s">
        <v>110</v>
      </c>
      <c r="D22" s="25" t="s">
        <v>111</v>
      </c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7" ht="15.75" customHeight="1" x14ac:dyDescent="0.3">
      <c r="B23" s="25">
        <v>15</v>
      </c>
      <c r="C23" s="25" t="s">
        <v>81</v>
      </c>
      <c r="D23" s="25" t="s">
        <v>82</v>
      </c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7" ht="15.75" customHeight="1" x14ac:dyDescent="0.3">
      <c r="B24" s="25">
        <v>16</v>
      </c>
      <c r="C24" s="25" t="s">
        <v>83</v>
      </c>
      <c r="D24" s="25" t="s">
        <v>84</v>
      </c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7" ht="15.75" customHeight="1" x14ac:dyDescent="0.3">
      <c r="B25" s="25">
        <v>17</v>
      </c>
      <c r="C25" s="25" t="s">
        <v>85</v>
      </c>
      <c r="D25" s="25" t="s">
        <v>112</v>
      </c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7" ht="15.75" customHeight="1" x14ac:dyDescent="0.3">
      <c r="B26" s="25">
        <v>18</v>
      </c>
      <c r="C26" s="25" t="s">
        <v>86</v>
      </c>
      <c r="D26" s="25" t="s">
        <v>87</v>
      </c>
      <c r="E26" s="17"/>
      <c r="F26" s="6"/>
      <c r="G26" s="6"/>
      <c r="H26" s="6"/>
      <c r="I26" s="6"/>
      <c r="J26" s="6"/>
      <c r="K26" s="6"/>
      <c r="L26" s="10">
        <f t="shared" si="0"/>
        <v>0</v>
      </c>
    </row>
    <row r="27" spans="2:17" ht="15.75" customHeight="1" x14ac:dyDescent="0.3">
      <c r="B27" s="25">
        <v>19</v>
      </c>
      <c r="C27" s="25" t="s">
        <v>88</v>
      </c>
      <c r="D27" s="25" t="s">
        <v>89</v>
      </c>
      <c r="E27" s="17"/>
      <c r="F27" s="6"/>
      <c r="G27" s="6"/>
      <c r="H27" s="6"/>
      <c r="I27" s="6"/>
      <c r="J27" s="6"/>
      <c r="K27" s="6"/>
      <c r="L27" s="10">
        <f t="shared" si="0"/>
        <v>0</v>
      </c>
    </row>
    <row r="28" spans="2:17" ht="15.75" customHeight="1" x14ac:dyDescent="0.3">
      <c r="B28" s="25">
        <v>20</v>
      </c>
      <c r="C28" s="25" t="s">
        <v>90</v>
      </c>
      <c r="D28" s="25" t="s">
        <v>91</v>
      </c>
      <c r="E28" s="17"/>
      <c r="F28" s="6"/>
      <c r="G28" s="6"/>
      <c r="H28" s="6"/>
      <c r="I28" s="6"/>
      <c r="J28" s="6"/>
      <c r="K28" s="6"/>
      <c r="L28" s="10">
        <f t="shared" si="0"/>
        <v>0</v>
      </c>
    </row>
    <row r="29" spans="2:17" ht="15.75" customHeight="1" x14ac:dyDescent="0.3">
      <c r="B29" s="25">
        <v>21</v>
      </c>
      <c r="C29" s="25" t="s">
        <v>92</v>
      </c>
      <c r="D29" s="25" t="s">
        <v>93</v>
      </c>
      <c r="E29" s="17"/>
      <c r="F29" s="6"/>
      <c r="G29" s="6"/>
      <c r="H29" s="6"/>
      <c r="I29" s="6"/>
      <c r="J29" s="6"/>
      <c r="K29" s="6"/>
      <c r="L29" s="10">
        <f t="shared" si="0"/>
        <v>0</v>
      </c>
    </row>
    <row r="30" spans="2:17" ht="15.75" customHeight="1" x14ac:dyDescent="0.3">
      <c r="B30" s="25">
        <v>22</v>
      </c>
      <c r="C30" s="25" t="s">
        <v>94</v>
      </c>
      <c r="D30" s="25" t="s">
        <v>95</v>
      </c>
      <c r="E30" s="17"/>
      <c r="F30" s="6"/>
      <c r="G30" s="6"/>
      <c r="H30" s="6"/>
      <c r="I30" s="6"/>
      <c r="J30" s="6"/>
      <c r="K30" s="6"/>
      <c r="L30" s="10">
        <f t="shared" si="0"/>
        <v>0</v>
      </c>
    </row>
    <row r="31" spans="2:17" ht="15.75" customHeight="1" x14ac:dyDescent="0.3">
      <c r="B31" s="25">
        <v>23</v>
      </c>
      <c r="C31" s="25" t="s">
        <v>96</v>
      </c>
      <c r="D31" s="25" t="s">
        <v>97</v>
      </c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25">
        <v>24</v>
      </c>
      <c r="C32" s="25" t="s">
        <v>28</v>
      </c>
      <c r="D32" s="25" t="s">
        <v>41</v>
      </c>
      <c r="E32" s="17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25">
        <v>25</v>
      </c>
      <c r="C33" s="25" t="s">
        <v>98</v>
      </c>
      <c r="D33" s="25" t="s">
        <v>99</v>
      </c>
      <c r="E33" s="17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25">
        <v>26</v>
      </c>
      <c r="C34" s="25" t="s">
        <v>100</v>
      </c>
      <c r="D34" s="25" t="s">
        <v>101</v>
      </c>
      <c r="E34" s="17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25">
        <v>27</v>
      </c>
      <c r="C35" s="25" t="s">
        <v>102</v>
      </c>
      <c r="D35" s="25" t="s">
        <v>103</v>
      </c>
      <c r="E35" s="17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25">
        <v>28</v>
      </c>
      <c r="C36" s="25" t="s">
        <v>104</v>
      </c>
      <c r="D36" s="25" t="s">
        <v>105</v>
      </c>
      <c r="E36" s="17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25">
        <v>29</v>
      </c>
      <c r="C37" s="25" t="s">
        <v>106</v>
      </c>
      <c r="D37" s="25" t="s">
        <v>107</v>
      </c>
      <c r="E37" s="17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25">
        <v>30</v>
      </c>
      <c r="C38" s="25" t="s">
        <v>108</v>
      </c>
      <c r="D38" s="25" t="s">
        <v>109</v>
      </c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20">
        <f t="shared" ref="B27:B53" si="1">B38+1</f>
        <v>31</v>
      </c>
      <c r="C39" s="20"/>
      <c r="D39" s="21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4"/>
      <c r="D54" s="41"/>
      <c r="E54" s="12">
        <f t="shared" ref="E54:K54" si="2">COUNTIF(E9:E53,"&gt;=70")</f>
        <v>0</v>
      </c>
      <c r="F54" s="12">
        <f t="shared" si="2"/>
        <v>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44"/>
      <c r="D55" s="41"/>
      <c r="E55" s="14">
        <f t="shared" ref="E55:L55" si="3">COUNTIF(E9:E53,"&lt;70")</f>
        <v>0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ht="15.75" customHeight="1" x14ac:dyDescent="0.3">
      <c r="C56" s="44"/>
      <c r="D56" s="41"/>
      <c r="E56" s="14">
        <f t="shared" ref="E56:L56" si="4">COUNT(E9:E53)</f>
        <v>0</v>
      </c>
      <c r="F56" s="14">
        <f t="shared" si="4"/>
        <v>0</v>
      </c>
      <c r="G56" s="14">
        <f t="shared" si="4"/>
        <v>0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45</v>
      </c>
    </row>
    <row r="57" spans="2:12" ht="15.75" customHeight="1" x14ac:dyDescent="0.3">
      <c r="C57" s="44"/>
      <c r="D57" s="41"/>
      <c r="E57" s="15" t="e">
        <f t="shared" ref="E57:L57" si="5">E54/E56</f>
        <v>#DIV/0!</v>
      </c>
      <c r="F57" s="16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44"/>
      <c r="D58" s="41"/>
      <c r="E58" s="15" t="e">
        <f t="shared" ref="E58:L58" si="6">E55/E56</f>
        <v>#DIV/0!</v>
      </c>
      <c r="F58" s="15" t="e">
        <f t="shared" si="6"/>
        <v>#DIV/0!</v>
      </c>
      <c r="G58" s="16" t="e">
        <f t="shared" si="6"/>
        <v>#DIV/0!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Q100"/>
  <sheetViews>
    <sheetView topLeftCell="B1" zoomScale="98" zoomScaleNormal="98" workbookViewId="0">
      <selection activeCell="Q21" sqref="Q21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7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7" ht="14.4" x14ac:dyDescent="0.3">
      <c r="C4" t="s">
        <v>2</v>
      </c>
      <c r="D4" s="48" t="s">
        <v>125</v>
      </c>
      <c r="E4" s="50" t="s">
        <v>126</v>
      </c>
      <c r="F4" s="39"/>
      <c r="H4" t="s">
        <v>3</v>
      </c>
      <c r="I4" s="45">
        <v>45560</v>
      </c>
      <c r="J4" s="39"/>
    </row>
    <row r="5" spans="2:17" ht="6.75" customHeight="1" x14ac:dyDescent="0.3">
      <c r="D5" s="3"/>
    </row>
    <row r="6" spans="2:17" ht="14.4" x14ac:dyDescent="0.3">
      <c r="C6" t="s">
        <v>4</v>
      </c>
      <c r="D6" s="49" t="s">
        <v>127</v>
      </c>
      <c r="E6" s="22" t="s">
        <v>5</v>
      </c>
      <c r="F6" s="47" t="s">
        <v>18</v>
      </c>
      <c r="G6" s="39"/>
      <c r="H6" s="39"/>
      <c r="I6" s="39"/>
      <c r="J6" s="39"/>
      <c r="K6" s="39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128</v>
      </c>
      <c r="D9" s="25" t="s">
        <v>129</v>
      </c>
      <c r="E9" s="52"/>
      <c r="F9" s="53"/>
      <c r="G9" s="53"/>
      <c r="H9" s="53"/>
      <c r="I9" s="53"/>
      <c r="J9" s="53"/>
      <c r="K9" s="53"/>
      <c r="L9" s="10">
        <f t="shared" ref="L9:L53" si="0">SUM(E9:K9)/7</f>
        <v>0</v>
      </c>
      <c r="P9" s="31">
        <v>8</v>
      </c>
      <c r="Q9">
        <v>100</v>
      </c>
    </row>
    <row r="10" spans="2:17" ht="14.4" x14ac:dyDescent="0.3">
      <c r="B10" s="25">
        <v>2</v>
      </c>
      <c r="C10" s="25" t="s">
        <v>130</v>
      </c>
      <c r="D10" s="25" t="s">
        <v>131</v>
      </c>
      <c r="E10" s="52"/>
      <c r="F10" s="53"/>
      <c r="G10" s="53"/>
      <c r="H10" s="53"/>
      <c r="I10" s="53"/>
      <c r="J10" s="53"/>
      <c r="K10" s="53"/>
      <c r="L10" s="10">
        <f t="shared" si="0"/>
        <v>0</v>
      </c>
      <c r="O10" s="31"/>
      <c r="P10">
        <v>6</v>
      </c>
      <c r="Q10" s="31">
        <f>(P10*Q9)/P9</f>
        <v>75</v>
      </c>
    </row>
    <row r="11" spans="2:17" ht="14.4" x14ac:dyDescent="0.3">
      <c r="B11" s="25">
        <v>3</v>
      </c>
      <c r="C11" s="25" t="s">
        <v>132</v>
      </c>
      <c r="D11" s="25" t="s">
        <v>133</v>
      </c>
      <c r="E11" s="52"/>
      <c r="F11" s="53"/>
      <c r="G11" s="53"/>
      <c r="H11" s="53"/>
      <c r="I11" s="53"/>
      <c r="J11" s="53"/>
      <c r="K11" s="53"/>
      <c r="L11" s="10">
        <f t="shared" si="0"/>
        <v>0</v>
      </c>
      <c r="P11" s="31"/>
    </row>
    <row r="12" spans="2:17" ht="14.4" x14ac:dyDescent="0.3">
      <c r="B12" s="25">
        <v>4</v>
      </c>
      <c r="C12" s="25" t="s">
        <v>134</v>
      </c>
      <c r="D12" s="25" t="s">
        <v>135</v>
      </c>
      <c r="E12" s="52"/>
      <c r="F12" s="53"/>
      <c r="G12" s="53"/>
      <c r="H12" s="53"/>
      <c r="I12" s="53"/>
      <c r="J12" s="53"/>
      <c r="K12" s="53"/>
      <c r="L12" s="10">
        <f t="shared" si="0"/>
        <v>0</v>
      </c>
    </row>
    <row r="13" spans="2:17" ht="14.4" x14ac:dyDescent="0.3">
      <c r="B13" s="25">
        <v>5</v>
      </c>
      <c r="C13" s="25" t="s">
        <v>136</v>
      </c>
      <c r="D13" s="25" t="s">
        <v>137</v>
      </c>
      <c r="E13" s="52"/>
      <c r="F13" s="53"/>
      <c r="G13" s="53"/>
      <c r="H13" s="53"/>
      <c r="I13" s="53"/>
      <c r="J13" s="53"/>
      <c r="K13" s="53"/>
      <c r="L13" s="10">
        <f t="shared" si="0"/>
        <v>0</v>
      </c>
    </row>
    <row r="14" spans="2:17" ht="14.4" x14ac:dyDescent="0.3">
      <c r="B14" s="25">
        <v>6</v>
      </c>
      <c r="C14" s="25" t="s">
        <v>138</v>
      </c>
      <c r="D14" s="25" t="s">
        <v>139</v>
      </c>
      <c r="E14" s="52"/>
      <c r="F14" s="53"/>
      <c r="G14" s="53"/>
      <c r="H14" s="53"/>
      <c r="I14" s="53"/>
      <c r="J14" s="53"/>
      <c r="K14" s="53"/>
      <c r="L14" s="10">
        <f t="shared" si="0"/>
        <v>0</v>
      </c>
    </row>
    <row r="15" spans="2:17" ht="14.4" x14ac:dyDescent="0.3">
      <c r="B15" s="25">
        <v>7</v>
      </c>
      <c r="C15" s="25" t="s">
        <v>140</v>
      </c>
      <c r="D15" s="25" t="s">
        <v>141</v>
      </c>
      <c r="E15" s="52"/>
      <c r="F15" s="53"/>
      <c r="G15" s="53"/>
      <c r="H15" s="53"/>
      <c r="I15" s="53"/>
      <c r="J15" s="53"/>
      <c r="K15" s="53"/>
      <c r="L15" s="10">
        <f t="shared" si="0"/>
        <v>0</v>
      </c>
    </row>
    <row r="16" spans="2:17" ht="14.4" x14ac:dyDescent="0.3">
      <c r="B16" s="25">
        <v>8</v>
      </c>
      <c r="C16" s="25" t="s">
        <v>142</v>
      </c>
      <c r="D16" s="25" t="s">
        <v>143</v>
      </c>
      <c r="E16" s="52"/>
      <c r="F16" s="53"/>
      <c r="G16" s="53"/>
      <c r="H16" s="53"/>
      <c r="I16" s="53"/>
      <c r="J16" s="53"/>
      <c r="K16" s="53"/>
      <c r="L16" s="10">
        <f t="shared" si="0"/>
        <v>0</v>
      </c>
    </row>
    <row r="17" spans="2:12" ht="14.4" x14ac:dyDescent="0.3">
      <c r="B17" s="25">
        <v>9</v>
      </c>
      <c r="C17" s="25" t="s">
        <v>144</v>
      </c>
      <c r="D17" s="25" t="s">
        <v>145</v>
      </c>
      <c r="E17" s="54"/>
      <c r="F17" s="55"/>
      <c r="G17" s="55"/>
      <c r="H17" s="53"/>
      <c r="I17" s="53"/>
      <c r="J17" s="53"/>
      <c r="K17" s="53"/>
      <c r="L17" s="10">
        <f t="shared" si="0"/>
        <v>0</v>
      </c>
    </row>
    <row r="18" spans="2:12" ht="14.4" x14ac:dyDescent="0.3">
      <c r="B18" s="25">
        <v>10</v>
      </c>
      <c r="C18" s="25" t="s">
        <v>146</v>
      </c>
      <c r="D18" s="25" t="s">
        <v>147</v>
      </c>
      <c r="E18" s="52"/>
      <c r="F18" s="53"/>
      <c r="G18" s="53"/>
      <c r="H18" s="53"/>
      <c r="I18" s="53"/>
      <c r="J18" s="53"/>
      <c r="K18" s="53"/>
      <c r="L18" s="10">
        <f t="shared" si="0"/>
        <v>0</v>
      </c>
    </row>
    <row r="19" spans="2:12" ht="14.4" x14ac:dyDescent="0.3">
      <c r="B19" s="25">
        <v>11</v>
      </c>
      <c r="C19" s="25" t="s">
        <v>148</v>
      </c>
      <c r="D19" s="25" t="s">
        <v>149</v>
      </c>
      <c r="E19" s="52"/>
      <c r="F19" s="53"/>
      <c r="G19" s="53"/>
      <c r="H19" s="53"/>
      <c r="I19" s="53"/>
      <c r="J19" s="53"/>
      <c r="K19" s="53"/>
      <c r="L19" s="10">
        <f t="shared" si="0"/>
        <v>0</v>
      </c>
    </row>
    <row r="20" spans="2:12" ht="14.4" x14ac:dyDescent="0.3">
      <c r="B20" s="25">
        <v>12</v>
      </c>
      <c r="C20" s="25" t="s">
        <v>150</v>
      </c>
      <c r="D20" s="25" t="s">
        <v>151</v>
      </c>
      <c r="E20" s="52"/>
      <c r="F20" s="53"/>
      <c r="G20" s="53"/>
      <c r="H20" s="53"/>
      <c r="I20" s="53"/>
      <c r="J20" s="53"/>
      <c r="K20" s="53"/>
      <c r="L20" s="10">
        <f t="shared" si="0"/>
        <v>0</v>
      </c>
    </row>
    <row r="21" spans="2:12" ht="15.75" customHeight="1" x14ac:dyDescent="0.3">
      <c r="B21" s="25">
        <v>13</v>
      </c>
      <c r="C21" s="25" t="s">
        <v>152</v>
      </c>
      <c r="D21" s="25" t="s">
        <v>153</v>
      </c>
      <c r="E21" s="52"/>
      <c r="F21" s="53"/>
      <c r="G21" s="53"/>
      <c r="H21" s="53"/>
      <c r="I21" s="53"/>
      <c r="J21" s="53"/>
      <c r="K21" s="53"/>
      <c r="L21" s="10">
        <f t="shared" si="0"/>
        <v>0</v>
      </c>
    </row>
    <row r="22" spans="2:12" ht="15.75" customHeight="1" x14ac:dyDescent="0.3">
      <c r="B22" s="25">
        <v>14</v>
      </c>
      <c r="C22" s="25" t="s">
        <v>154</v>
      </c>
      <c r="D22" s="25" t="s">
        <v>155</v>
      </c>
      <c r="E22" s="52"/>
      <c r="F22" s="53"/>
      <c r="G22" s="53"/>
      <c r="H22" s="53"/>
      <c r="I22" s="53"/>
      <c r="J22" s="53"/>
      <c r="K22" s="53"/>
      <c r="L22" s="10">
        <f t="shared" si="0"/>
        <v>0</v>
      </c>
    </row>
    <row r="23" spans="2:12" ht="15.75" customHeight="1" x14ac:dyDescent="0.3">
      <c r="B23" s="25">
        <v>15</v>
      </c>
      <c r="C23" s="25" t="s">
        <v>156</v>
      </c>
      <c r="D23" s="25" t="s">
        <v>157</v>
      </c>
      <c r="E23" s="52"/>
      <c r="F23" s="53"/>
      <c r="G23" s="53"/>
      <c r="H23" s="53"/>
      <c r="I23" s="53"/>
      <c r="J23" s="53"/>
      <c r="K23" s="53"/>
      <c r="L23" s="10">
        <f t="shared" si="0"/>
        <v>0</v>
      </c>
    </row>
    <row r="24" spans="2:12" ht="15.75" customHeight="1" x14ac:dyDescent="0.3">
      <c r="B24" s="25">
        <v>16</v>
      </c>
      <c r="C24" s="25" t="s">
        <v>158</v>
      </c>
      <c r="D24" s="25" t="s">
        <v>159</v>
      </c>
      <c r="E24" s="52"/>
      <c r="F24" s="53"/>
      <c r="G24" s="53"/>
      <c r="H24" s="53"/>
      <c r="I24" s="53"/>
      <c r="J24" s="53"/>
      <c r="K24" s="53"/>
      <c r="L24" s="10">
        <f t="shared" si="0"/>
        <v>0</v>
      </c>
    </row>
    <row r="25" spans="2:12" ht="15.75" customHeight="1" x14ac:dyDescent="0.3">
      <c r="B25" s="25">
        <v>17</v>
      </c>
      <c r="C25" s="25" t="s">
        <v>110</v>
      </c>
      <c r="D25" s="25" t="s">
        <v>111</v>
      </c>
      <c r="E25" s="52"/>
      <c r="F25" s="53"/>
      <c r="G25" s="53"/>
      <c r="H25" s="53"/>
      <c r="I25" s="53"/>
      <c r="J25" s="53"/>
      <c r="K25" s="53"/>
      <c r="L25" s="10">
        <f t="shared" si="0"/>
        <v>0</v>
      </c>
    </row>
    <row r="26" spans="2:12" ht="15.75" customHeight="1" x14ac:dyDescent="0.3">
      <c r="B26" s="25">
        <v>18</v>
      </c>
      <c r="C26" s="25" t="s">
        <v>160</v>
      </c>
      <c r="D26" s="25" t="s">
        <v>161</v>
      </c>
      <c r="E26" s="52"/>
      <c r="F26" s="53"/>
      <c r="G26" s="53"/>
      <c r="H26" s="53"/>
      <c r="I26" s="53"/>
      <c r="J26" s="53"/>
      <c r="K26" s="53"/>
      <c r="L26" s="10">
        <f t="shared" si="0"/>
        <v>0</v>
      </c>
    </row>
    <row r="27" spans="2:12" ht="15.75" customHeight="1" x14ac:dyDescent="0.3">
      <c r="B27" s="25">
        <v>19</v>
      </c>
      <c r="C27" s="25" t="s">
        <v>162</v>
      </c>
      <c r="D27" s="25" t="s">
        <v>163</v>
      </c>
      <c r="E27" s="52"/>
      <c r="F27" s="53"/>
      <c r="G27" s="53"/>
      <c r="H27" s="53"/>
      <c r="I27" s="53"/>
      <c r="J27" s="53"/>
      <c r="K27" s="53"/>
      <c r="L27" s="10">
        <f t="shared" si="0"/>
        <v>0</v>
      </c>
    </row>
    <row r="28" spans="2:12" ht="15.75" customHeight="1" x14ac:dyDescent="0.3">
      <c r="B28" s="25">
        <v>20</v>
      </c>
      <c r="C28" s="25" t="s">
        <v>164</v>
      </c>
      <c r="D28" s="25" t="s">
        <v>165</v>
      </c>
      <c r="E28" s="52"/>
      <c r="F28" s="53"/>
      <c r="G28" s="53"/>
      <c r="H28" s="53"/>
      <c r="I28" s="53"/>
      <c r="J28" s="53"/>
      <c r="K28" s="53"/>
      <c r="L28" s="10">
        <f t="shared" si="0"/>
        <v>0</v>
      </c>
    </row>
    <row r="29" spans="2:12" ht="15.75" customHeight="1" x14ac:dyDescent="0.3">
      <c r="B29" s="25">
        <v>21</v>
      </c>
      <c r="C29" s="25" t="s">
        <v>166</v>
      </c>
      <c r="D29" s="25" t="s">
        <v>167</v>
      </c>
      <c r="E29" s="52"/>
      <c r="F29" s="53"/>
      <c r="G29" s="53"/>
      <c r="H29" s="53"/>
      <c r="I29" s="53"/>
      <c r="J29" s="53"/>
      <c r="K29" s="53"/>
      <c r="L29" s="10">
        <f t="shared" ref="L29:L34" si="1">SUM(E29:K29)/7</f>
        <v>0</v>
      </c>
    </row>
    <row r="30" spans="2:12" ht="15.75" customHeight="1" x14ac:dyDescent="0.3">
      <c r="B30" s="25">
        <v>22</v>
      </c>
      <c r="C30" s="25" t="s">
        <v>168</v>
      </c>
      <c r="D30" s="25" t="s">
        <v>169</v>
      </c>
      <c r="E30" s="52"/>
      <c r="F30" s="53"/>
      <c r="G30" s="53"/>
      <c r="H30" s="53"/>
      <c r="I30" s="53"/>
      <c r="J30" s="53"/>
      <c r="K30" s="53"/>
      <c r="L30" s="10">
        <f t="shared" si="1"/>
        <v>0</v>
      </c>
    </row>
    <row r="31" spans="2:12" ht="15.75" customHeight="1" x14ac:dyDescent="0.3">
      <c r="B31" s="25">
        <v>23</v>
      </c>
      <c r="C31" s="25" t="s">
        <v>170</v>
      </c>
      <c r="D31" s="25" t="s">
        <v>171</v>
      </c>
      <c r="E31" s="52"/>
      <c r="F31" s="53"/>
      <c r="G31" s="53"/>
      <c r="H31" s="53"/>
      <c r="I31" s="53"/>
      <c r="J31" s="53"/>
      <c r="K31" s="53"/>
      <c r="L31" s="10">
        <f t="shared" si="1"/>
        <v>0</v>
      </c>
    </row>
    <row r="32" spans="2:12" ht="15.75" customHeight="1" x14ac:dyDescent="0.3">
      <c r="B32" s="25">
        <v>24</v>
      </c>
      <c r="C32" s="25" t="s">
        <v>172</v>
      </c>
      <c r="D32" s="25" t="s">
        <v>173</v>
      </c>
      <c r="E32" s="52"/>
      <c r="F32" s="53"/>
      <c r="G32" s="53"/>
      <c r="H32" s="53"/>
      <c r="I32" s="53"/>
      <c r="J32" s="53"/>
      <c r="K32" s="53"/>
      <c r="L32" s="10">
        <f t="shared" si="1"/>
        <v>0</v>
      </c>
    </row>
    <row r="33" spans="2:12" ht="15.75" customHeight="1" x14ac:dyDescent="0.3">
      <c r="B33" s="25">
        <v>25</v>
      </c>
      <c r="C33" s="25" t="s">
        <v>174</v>
      </c>
      <c r="D33" s="25" t="s">
        <v>175</v>
      </c>
      <c r="E33" s="52"/>
      <c r="F33" s="53"/>
      <c r="G33" s="53"/>
      <c r="H33" s="53"/>
      <c r="I33" s="53"/>
      <c r="J33" s="53"/>
      <c r="K33" s="53"/>
      <c r="L33" s="10">
        <f t="shared" si="1"/>
        <v>0</v>
      </c>
    </row>
    <row r="34" spans="2:12" ht="15.75" customHeight="1" x14ac:dyDescent="0.3">
      <c r="B34" s="25">
        <v>26</v>
      </c>
      <c r="C34" s="25" t="s">
        <v>176</v>
      </c>
      <c r="D34" s="25" t="s">
        <v>177</v>
      </c>
      <c r="E34" s="52"/>
      <c r="F34" s="53"/>
      <c r="G34" s="53"/>
      <c r="H34" s="53"/>
      <c r="I34" s="53"/>
      <c r="J34" s="53"/>
      <c r="K34" s="53"/>
      <c r="L34" s="10">
        <f t="shared" si="1"/>
        <v>0</v>
      </c>
    </row>
    <row r="35" spans="2:12" ht="15.75" customHeight="1" x14ac:dyDescent="0.3">
      <c r="B35" s="25">
        <v>27</v>
      </c>
      <c r="C35" s="25" t="s">
        <v>178</v>
      </c>
      <c r="D35" s="25" t="s">
        <v>179</v>
      </c>
      <c r="E35" s="52"/>
      <c r="F35" s="53"/>
      <c r="G35" s="53"/>
      <c r="H35" s="53"/>
      <c r="I35" s="53"/>
      <c r="J35" s="53"/>
      <c r="K35" s="53"/>
      <c r="L35" s="10">
        <f t="shared" ref="L35:L46" si="2">SUM(E35:K35)/7</f>
        <v>0</v>
      </c>
    </row>
    <row r="36" spans="2:12" ht="15.75" customHeight="1" x14ac:dyDescent="0.3">
      <c r="B36" s="25">
        <v>28</v>
      </c>
      <c r="C36" s="25" t="s">
        <v>180</v>
      </c>
      <c r="D36" s="25" t="s">
        <v>181</v>
      </c>
      <c r="E36" s="52"/>
      <c r="F36" s="53"/>
      <c r="G36" s="53"/>
      <c r="H36" s="53"/>
      <c r="I36" s="53"/>
      <c r="J36" s="53"/>
      <c r="K36" s="53"/>
      <c r="L36" s="10">
        <f t="shared" si="2"/>
        <v>0</v>
      </c>
    </row>
    <row r="37" spans="2:12" ht="15.75" customHeight="1" x14ac:dyDescent="0.3">
      <c r="B37" s="25">
        <v>29</v>
      </c>
      <c r="C37" s="25" t="s">
        <v>182</v>
      </c>
      <c r="D37" s="25" t="s">
        <v>183</v>
      </c>
      <c r="E37" s="52"/>
      <c r="F37" s="53"/>
      <c r="G37" s="53"/>
      <c r="H37" s="53"/>
      <c r="I37" s="53"/>
      <c r="J37" s="53"/>
      <c r="K37" s="53"/>
      <c r="L37" s="10">
        <f t="shared" si="2"/>
        <v>0</v>
      </c>
    </row>
    <row r="38" spans="2:12" ht="15.75" customHeight="1" x14ac:dyDescent="0.3">
      <c r="B38" s="25">
        <v>30</v>
      </c>
      <c r="C38" s="25" t="s">
        <v>184</v>
      </c>
      <c r="D38" s="25" t="s">
        <v>185</v>
      </c>
      <c r="E38" s="52"/>
      <c r="F38" s="53"/>
      <c r="G38" s="53"/>
      <c r="H38" s="53"/>
      <c r="I38" s="53"/>
      <c r="J38" s="53"/>
      <c r="K38" s="53"/>
      <c r="L38" s="10">
        <f t="shared" si="2"/>
        <v>0</v>
      </c>
    </row>
    <row r="39" spans="2:12" ht="15.75" customHeight="1" x14ac:dyDescent="0.3">
      <c r="B39" s="25">
        <v>31</v>
      </c>
      <c r="C39" s="25" t="s">
        <v>186</v>
      </c>
      <c r="D39" s="25" t="s">
        <v>187</v>
      </c>
      <c r="E39" s="52"/>
      <c r="F39" s="53"/>
      <c r="G39" s="53"/>
      <c r="H39" s="53"/>
      <c r="I39" s="53"/>
      <c r="J39" s="53"/>
      <c r="K39" s="53"/>
      <c r="L39" s="10">
        <f t="shared" si="2"/>
        <v>0</v>
      </c>
    </row>
    <row r="40" spans="2:12" ht="15.75" customHeight="1" x14ac:dyDescent="0.3">
      <c r="B40" s="25">
        <v>32</v>
      </c>
      <c r="C40" s="25" t="s">
        <v>188</v>
      </c>
      <c r="D40" s="25" t="s">
        <v>189</v>
      </c>
      <c r="E40" s="52"/>
      <c r="F40" s="53"/>
      <c r="G40" s="53"/>
      <c r="H40" s="53"/>
      <c r="I40" s="53"/>
      <c r="J40" s="53"/>
      <c r="K40" s="53"/>
      <c r="L40" s="10">
        <f t="shared" si="2"/>
        <v>0</v>
      </c>
    </row>
    <row r="41" spans="2:12" ht="15.75" customHeight="1" x14ac:dyDescent="0.3">
      <c r="B41" s="25">
        <v>33</v>
      </c>
      <c r="C41" s="25" t="s">
        <v>190</v>
      </c>
      <c r="D41" s="25" t="s">
        <v>191</v>
      </c>
      <c r="E41" s="52"/>
      <c r="F41" s="53"/>
      <c r="G41" s="53"/>
      <c r="H41" s="53"/>
      <c r="I41" s="53"/>
      <c r="J41" s="53"/>
      <c r="K41" s="53"/>
      <c r="L41" s="10">
        <f t="shared" si="2"/>
        <v>0</v>
      </c>
    </row>
    <row r="42" spans="2:12" ht="15.75" customHeight="1" x14ac:dyDescent="0.3">
      <c r="B42" s="25">
        <v>34</v>
      </c>
      <c r="C42" s="25" t="s">
        <v>192</v>
      </c>
      <c r="D42" s="25" t="s">
        <v>193</v>
      </c>
      <c r="E42" s="52"/>
      <c r="F42" s="53"/>
      <c r="G42" s="53"/>
      <c r="H42" s="53"/>
      <c r="I42" s="53"/>
      <c r="J42" s="53"/>
      <c r="K42" s="53"/>
      <c r="L42" s="10">
        <f t="shared" si="2"/>
        <v>0</v>
      </c>
    </row>
    <row r="43" spans="2:12" ht="15.75" customHeight="1" x14ac:dyDescent="0.3">
      <c r="B43" s="25">
        <v>35</v>
      </c>
      <c r="C43" s="25" t="s">
        <v>194</v>
      </c>
      <c r="D43" s="25" t="s">
        <v>195</v>
      </c>
      <c r="E43" s="52"/>
      <c r="F43" s="53"/>
      <c r="G43" s="53"/>
      <c r="H43" s="53"/>
      <c r="I43" s="53"/>
      <c r="J43" s="53"/>
      <c r="K43" s="53"/>
      <c r="L43" s="10">
        <f t="shared" si="2"/>
        <v>0</v>
      </c>
    </row>
    <row r="44" spans="2:12" ht="15.75" customHeight="1" x14ac:dyDescent="0.3">
      <c r="B44" s="25">
        <v>36</v>
      </c>
      <c r="C44" s="25"/>
      <c r="D44" s="25"/>
      <c r="E44" s="17"/>
      <c r="F44" s="6"/>
      <c r="G44" s="6"/>
      <c r="H44" s="6"/>
      <c r="I44" s="6"/>
      <c r="J44" s="6"/>
      <c r="K44" s="6"/>
      <c r="L44" s="10">
        <f t="shared" si="2"/>
        <v>0</v>
      </c>
    </row>
    <row r="45" spans="2:12" ht="15.75" customHeight="1" x14ac:dyDescent="0.3">
      <c r="B45" s="25">
        <v>37</v>
      </c>
      <c r="C45" s="25"/>
      <c r="D45" s="25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6"/>
      <c r="D46" s="21"/>
      <c r="E46" s="30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4"/>
      <c r="D54" s="41"/>
      <c r="E54" s="12">
        <f t="shared" ref="E54:K54" si="4">COUNTIF(E9:E53,"&gt;=70")</f>
        <v>0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44"/>
      <c r="D55" s="41"/>
      <c r="E55" s="14">
        <f t="shared" ref="E55:L55" si="5">COUNTIF(E9:E53,"&lt;70")</f>
        <v>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45</v>
      </c>
    </row>
    <row r="56" spans="2:12" ht="15.75" customHeight="1" x14ac:dyDescent="0.3">
      <c r="C56" s="44"/>
      <c r="D56" s="41"/>
      <c r="E56" s="14">
        <f t="shared" ref="E56:L56" si="6">COUNT(E9:E53)</f>
        <v>0</v>
      </c>
      <c r="F56" s="14">
        <f t="shared" si="6"/>
        <v>0</v>
      </c>
      <c r="G56" s="14">
        <f t="shared" si="6"/>
        <v>0</v>
      </c>
      <c r="H56" s="14">
        <f t="shared" si="6"/>
        <v>0</v>
      </c>
      <c r="I56" s="14">
        <f t="shared" si="6"/>
        <v>0</v>
      </c>
      <c r="J56" s="14">
        <f t="shared" si="6"/>
        <v>0</v>
      </c>
      <c r="K56" s="14">
        <f t="shared" si="6"/>
        <v>0</v>
      </c>
      <c r="L56" s="14">
        <f t="shared" si="6"/>
        <v>45</v>
      </c>
    </row>
    <row r="57" spans="2:12" ht="15.75" customHeight="1" x14ac:dyDescent="0.3">
      <c r="C57" s="44"/>
      <c r="D57" s="41"/>
      <c r="E57" s="15" t="e">
        <f t="shared" ref="E57:L57" si="7">E54/E56</f>
        <v>#DIV/0!</v>
      </c>
      <c r="F57" s="16" t="e">
        <f t="shared" si="7"/>
        <v>#DIV/0!</v>
      </c>
      <c r="G57" s="16" t="e">
        <f t="shared" si="7"/>
        <v>#DIV/0!</v>
      </c>
      <c r="H57" s="16" t="e">
        <f t="shared" si="7"/>
        <v>#DIV/0!</v>
      </c>
      <c r="I57" s="16" t="e">
        <f t="shared" si="7"/>
        <v>#DIV/0!</v>
      </c>
      <c r="J57" s="16" t="e">
        <f t="shared" si="7"/>
        <v>#DIV/0!</v>
      </c>
      <c r="K57" s="16" t="e">
        <f t="shared" si="7"/>
        <v>#DIV/0!</v>
      </c>
      <c r="L57" s="16">
        <f t="shared" si="7"/>
        <v>0</v>
      </c>
    </row>
    <row r="58" spans="2:12" ht="15.75" customHeight="1" x14ac:dyDescent="0.3">
      <c r="C58" s="44"/>
      <c r="D58" s="41"/>
      <c r="E58" s="15" t="e">
        <f t="shared" ref="E58:L58" si="8">E55/E56</f>
        <v>#DIV/0!</v>
      </c>
      <c r="F58" s="15" t="e">
        <f t="shared" si="8"/>
        <v>#DIV/0!</v>
      </c>
      <c r="G58" s="16" t="e">
        <f t="shared" si="8"/>
        <v>#DIV/0!</v>
      </c>
      <c r="H58" s="16" t="e">
        <f t="shared" si="8"/>
        <v>#DIV/0!</v>
      </c>
      <c r="I58" s="16" t="e">
        <f t="shared" si="8"/>
        <v>#DIV/0!</v>
      </c>
      <c r="J58" s="16" t="e">
        <f t="shared" si="8"/>
        <v>#DIV/0!</v>
      </c>
      <c r="K58" s="16" t="e">
        <f t="shared" si="8"/>
        <v>#DIV/0!</v>
      </c>
      <c r="L58" s="16">
        <f t="shared" si="8"/>
        <v>1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sheetPr>
    <tabColor theme="4" tint="0.39997558519241921"/>
  </sheetPr>
  <dimension ref="B1:P58"/>
  <sheetViews>
    <sheetView tabSelected="1" zoomScale="107" zoomScaleNormal="107" workbookViewId="0">
      <selection activeCell="O47" sqref="O47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2:12" x14ac:dyDescent="0.3">
      <c r="C2" s="43" t="s">
        <v>1</v>
      </c>
      <c r="D2" s="41"/>
      <c r="E2" s="41"/>
      <c r="F2" s="41"/>
      <c r="G2" s="41"/>
      <c r="H2" s="41"/>
      <c r="I2" s="41"/>
      <c r="J2" s="41"/>
      <c r="K2" s="41"/>
      <c r="L2" s="2"/>
    </row>
    <row r="3" spans="2:12" x14ac:dyDescent="0.3">
      <c r="C3" t="s">
        <v>2</v>
      </c>
      <c r="D3" s="48" t="s">
        <v>125</v>
      </c>
      <c r="E3" s="50" t="s">
        <v>197</v>
      </c>
      <c r="F3" s="39"/>
      <c r="H3" t="s">
        <v>3</v>
      </c>
      <c r="I3" s="45">
        <v>45560</v>
      </c>
      <c r="J3" s="39"/>
    </row>
    <row r="4" spans="2:12" x14ac:dyDescent="0.3">
      <c r="D4" s="3"/>
    </row>
    <row r="5" spans="2:12" x14ac:dyDescent="0.3">
      <c r="C5" t="s">
        <v>4</v>
      </c>
      <c r="D5" s="49" t="s">
        <v>196</v>
      </c>
      <c r="F5" s="47" t="s">
        <v>18</v>
      </c>
      <c r="G5" s="39"/>
      <c r="H5" s="39"/>
      <c r="I5" s="39"/>
      <c r="J5" s="39"/>
      <c r="K5" s="39"/>
    </row>
    <row r="7" spans="2:12" x14ac:dyDescent="0.3">
      <c r="B7" s="23" t="s">
        <v>6</v>
      </c>
      <c r="C7" s="23" t="s">
        <v>7</v>
      </c>
      <c r="D7" s="24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25">
        <v>1</v>
      </c>
      <c r="C8" s="25" t="s">
        <v>198</v>
      </c>
      <c r="D8" s="25" t="s">
        <v>199</v>
      </c>
      <c r="E8" s="52"/>
      <c r="F8" s="53"/>
      <c r="G8" s="53"/>
      <c r="H8" s="53"/>
      <c r="I8" s="53"/>
      <c r="J8" s="53"/>
      <c r="K8" s="53"/>
      <c r="L8" s="10">
        <f t="shared" ref="L8:L52" si="0">SUM(E8:K8)/7</f>
        <v>0</v>
      </c>
    </row>
    <row r="9" spans="2:12" x14ac:dyDescent="0.3">
      <c r="B9" s="25">
        <v>2</v>
      </c>
      <c r="C9" s="25" t="s">
        <v>200</v>
      </c>
      <c r="D9" s="25" t="s">
        <v>201</v>
      </c>
      <c r="E9" s="52"/>
      <c r="F9" s="53"/>
      <c r="G9" s="53"/>
      <c r="H9" s="53"/>
      <c r="I9" s="53"/>
      <c r="J9" s="53"/>
      <c r="K9" s="53"/>
      <c r="L9" s="10">
        <f t="shared" si="0"/>
        <v>0</v>
      </c>
    </row>
    <row r="10" spans="2:12" x14ac:dyDescent="0.3">
      <c r="B10" s="25">
        <v>3</v>
      </c>
      <c r="C10" s="25" t="s">
        <v>202</v>
      </c>
      <c r="D10" s="25" t="s">
        <v>203</v>
      </c>
      <c r="E10" s="52"/>
      <c r="F10" s="53"/>
      <c r="G10" s="53"/>
      <c r="H10" s="53"/>
      <c r="I10" s="53"/>
      <c r="J10" s="53"/>
      <c r="K10" s="53"/>
      <c r="L10" s="10">
        <f t="shared" si="0"/>
        <v>0</v>
      </c>
    </row>
    <row r="11" spans="2:12" x14ac:dyDescent="0.3">
      <c r="B11" s="25">
        <v>4</v>
      </c>
      <c r="C11" s="25" t="s">
        <v>204</v>
      </c>
      <c r="D11" s="25" t="s">
        <v>205</v>
      </c>
      <c r="E11" s="52"/>
      <c r="F11" s="53"/>
      <c r="G11" s="53"/>
      <c r="H11" s="53"/>
      <c r="I11" s="53"/>
      <c r="J11" s="53"/>
      <c r="K11" s="53"/>
      <c r="L11" s="10">
        <f t="shared" si="0"/>
        <v>0</v>
      </c>
    </row>
    <row r="12" spans="2:12" x14ac:dyDescent="0.3">
      <c r="B12" s="25">
        <v>5</v>
      </c>
      <c r="C12" s="25" t="s">
        <v>206</v>
      </c>
      <c r="D12" s="25" t="s">
        <v>207</v>
      </c>
      <c r="E12" s="52"/>
      <c r="F12" s="53"/>
      <c r="G12" s="53"/>
      <c r="H12" s="53"/>
      <c r="I12" s="53"/>
      <c r="J12" s="53"/>
      <c r="K12" s="53"/>
      <c r="L12" s="10">
        <f t="shared" si="0"/>
        <v>0</v>
      </c>
    </row>
    <row r="13" spans="2:12" x14ac:dyDescent="0.3">
      <c r="B13" s="25">
        <v>6</v>
      </c>
      <c r="C13" s="25" t="s">
        <v>208</v>
      </c>
      <c r="D13" s="25" t="s">
        <v>209</v>
      </c>
      <c r="E13" s="52"/>
      <c r="F13" s="53"/>
      <c r="G13" s="53"/>
      <c r="H13" s="53"/>
      <c r="I13" s="53"/>
      <c r="J13" s="53"/>
      <c r="K13" s="53"/>
      <c r="L13" s="10">
        <f t="shared" si="0"/>
        <v>0</v>
      </c>
    </row>
    <row r="14" spans="2:12" x14ac:dyDescent="0.3">
      <c r="B14" s="25">
        <v>7</v>
      </c>
      <c r="C14" s="25" t="s">
        <v>210</v>
      </c>
      <c r="D14" s="25" t="s">
        <v>211</v>
      </c>
      <c r="E14" s="52"/>
      <c r="F14" s="53"/>
      <c r="G14" s="53"/>
      <c r="H14" s="53"/>
      <c r="I14" s="53"/>
      <c r="J14" s="53"/>
      <c r="K14" s="53"/>
      <c r="L14" s="10">
        <f t="shared" si="0"/>
        <v>0</v>
      </c>
    </row>
    <row r="15" spans="2:12" x14ac:dyDescent="0.3">
      <c r="B15" s="25">
        <v>8</v>
      </c>
      <c r="C15" s="25" t="s">
        <v>212</v>
      </c>
      <c r="D15" s="25" t="s">
        <v>213</v>
      </c>
      <c r="E15" s="52"/>
      <c r="F15" s="53"/>
      <c r="G15" s="53"/>
      <c r="H15" s="53"/>
      <c r="I15" s="53"/>
      <c r="J15" s="53"/>
      <c r="K15" s="53"/>
      <c r="L15" s="10">
        <f t="shared" si="0"/>
        <v>0</v>
      </c>
    </row>
    <row r="16" spans="2:12" x14ac:dyDescent="0.3">
      <c r="B16" s="25">
        <v>9</v>
      </c>
      <c r="C16" s="25" t="s">
        <v>214</v>
      </c>
      <c r="D16" s="25" t="s">
        <v>215</v>
      </c>
      <c r="E16" s="52"/>
      <c r="F16" s="53"/>
      <c r="G16" s="53"/>
      <c r="H16" s="53"/>
      <c r="I16" s="53"/>
      <c r="J16" s="53"/>
      <c r="K16" s="53"/>
      <c r="L16" s="10">
        <f t="shared" si="0"/>
        <v>0</v>
      </c>
    </row>
    <row r="17" spans="2:16" x14ac:dyDescent="0.3">
      <c r="B17" s="25">
        <v>10</v>
      </c>
      <c r="C17" s="25" t="s">
        <v>216</v>
      </c>
      <c r="D17" s="25" t="s">
        <v>217</v>
      </c>
      <c r="E17" s="52"/>
      <c r="F17" s="53"/>
      <c r="G17" s="53"/>
      <c r="H17" s="53"/>
      <c r="I17" s="53"/>
      <c r="J17" s="53"/>
      <c r="K17" s="53"/>
      <c r="L17" s="10">
        <f t="shared" si="0"/>
        <v>0</v>
      </c>
    </row>
    <row r="18" spans="2:16" x14ac:dyDescent="0.3">
      <c r="B18" s="25">
        <v>11</v>
      </c>
      <c r="C18" s="25" t="s">
        <v>218</v>
      </c>
      <c r="D18" s="25" t="s">
        <v>219</v>
      </c>
      <c r="E18" s="52"/>
      <c r="F18" s="53"/>
      <c r="G18" s="53"/>
      <c r="H18" s="53"/>
      <c r="I18" s="53"/>
      <c r="J18" s="53"/>
      <c r="K18" s="53"/>
      <c r="L18" s="10">
        <f t="shared" si="0"/>
        <v>0</v>
      </c>
    </row>
    <row r="19" spans="2:16" x14ac:dyDescent="0.3">
      <c r="B19" s="25">
        <v>12</v>
      </c>
      <c r="C19" s="25" t="s">
        <v>220</v>
      </c>
      <c r="D19" s="25" t="s">
        <v>221</v>
      </c>
      <c r="E19" s="52"/>
      <c r="F19" s="53"/>
      <c r="G19" s="53"/>
      <c r="H19" s="53"/>
      <c r="I19" s="53"/>
      <c r="J19" s="53"/>
      <c r="K19" s="53"/>
      <c r="L19" s="10">
        <f t="shared" si="0"/>
        <v>0</v>
      </c>
    </row>
    <row r="20" spans="2:16" x14ac:dyDescent="0.3">
      <c r="B20" s="25">
        <v>13</v>
      </c>
      <c r="C20" s="25" t="s">
        <v>222</v>
      </c>
      <c r="D20" s="25" t="s">
        <v>223</v>
      </c>
      <c r="E20" s="52"/>
      <c r="F20" s="53"/>
      <c r="G20" s="53"/>
      <c r="H20" s="53"/>
      <c r="I20" s="53"/>
      <c r="J20" s="53"/>
      <c r="K20" s="53"/>
      <c r="L20" s="10">
        <f t="shared" si="0"/>
        <v>0</v>
      </c>
    </row>
    <row r="21" spans="2:16" x14ac:dyDescent="0.3">
      <c r="B21" s="25">
        <v>14</v>
      </c>
      <c r="C21" s="25" t="s">
        <v>224</v>
      </c>
      <c r="D21" s="25" t="s">
        <v>225</v>
      </c>
      <c r="E21" s="56"/>
      <c r="F21" s="57"/>
      <c r="G21" s="57"/>
      <c r="H21" s="57"/>
      <c r="I21" s="57"/>
      <c r="J21" s="57"/>
      <c r="K21" s="53"/>
      <c r="L21" s="10">
        <f t="shared" si="0"/>
        <v>0</v>
      </c>
    </row>
    <row r="22" spans="2:16" x14ac:dyDescent="0.3">
      <c r="B22" s="25">
        <v>15</v>
      </c>
      <c r="C22" s="25" t="s">
        <v>226</v>
      </c>
      <c r="D22" s="25" t="s">
        <v>227</v>
      </c>
      <c r="E22" s="52"/>
      <c r="F22" s="53"/>
      <c r="G22" s="53"/>
      <c r="H22" s="53"/>
      <c r="I22" s="53"/>
      <c r="J22" s="53"/>
      <c r="K22" s="53"/>
      <c r="L22" s="10">
        <f t="shared" si="0"/>
        <v>0</v>
      </c>
    </row>
    <row r="23" spans="2:16" x14ac:dyDescent="0.3">
      <c r="B23" s="25">
        <v>16</v>
      </c>
      <c r="C23" s="25" t="s">
        <v>228</v>
      </c>
      <c r="D23" s="25" t="s">
        <v>229</v>
      </c>
      <c r="E23" s="52"/>
      <c r="F23" s="53"/>
      <c r="G23" s="53"/>
      <c r="H23" s="53"/>
      <c r="I23" s="53"/>
      <c r="J23" s="53"/>
      <c r="K23" s="53"/>
      <c r="L23" s="10">
        <f t="shared" si="0"/>
        <v>0</v>
      </c>
    </row>
    <row r="24" spans="2:16" x14ac:dyDescent="0.3">
      <c r="B24" s="25">
        <v>17</v>
      </c>
      <c r="C24" s="25" t="s">
        <v>230</v>
      </c>
      <c r="D24" s="25" t="s">
        <v>231</v>
      </c>
      <c r="E24" s="52"/>
      <c r="F24" s="53"/>
      <c r="G24" s="53"/>
      <c r="H24" s="53"/>
      <c r="I24" s="53"/>
      <c r="J24" s="53"/>
      <c r="K24" s="53"/>
      <c r="L24" s="10">
        <f t="shared" si="0"/>
        <v>0</v>
      </c>
    </row>
    <row r="25" spans="2:16" x14ac:dyDescent="0.3">
      <c r="B25" s="25">
        <v>18</v>
      </c>
      <c r="C25" s="25" t="s">
        <v>232</v>
      </c>
      <c r="D25" s="25" t="s">
        <v>233</v>
      </c>
      <c r="E25" s="52"/>
      <c r="F25" s="53"/>
      <c r="G25" s="53"/>
      <c r="H25" s="53"/>
      <c r="I25" s="53"/>
      <c r="J25" s="53"/>
      <c r="K25" s="53"/>
      <c r="L25" s="10">
        <f t="shared" si="0"/>
        <v>0</v>
      </c>
    </row>
    <row r="26" spans="2:16" x14ac:dyDescent="0.3">
      <c r="B26" s="25">
        <v>19</v>
      </c>
      <c r="C26" s="25" t="s">
        <v>234</v>
      </c>
      <c r="D26" s="25" t="s">
        <v>235</v>
      </c>
      <c r="E26" s="52"/>
      <c r="F26" s="53"/>
      <c r="G26" s="53"/>
      <c r="H26" s="53"/>
      <c r="I26" s="53"/>
      <c r="J26" s="53"/>
      <c r="K26" s="53"/>
      <c r="L26" s="10">
        <f t="shared" si="0"/>
        <v>0</v>
      </c>
    </row>
    <row r="27" spans="2:16" x14ac:dyDescent="0.3">
      <c r="B27" s="25">
        <v>20</v>
      </c>
      <c r="C27" s="25" t="s">
        <v>236</v>
      </c>
      <c r="D27" s="25" t="s">
        <v>237</v>
      </c>
      <c r="E27" s="52"/>
      <c r="F27" s="53"/>
      <c r="G27" s="53"/>
      <c r="H27" s="53"/>
      <c r="I27" s="53"/>
      <c r="J27" s="53"/>
      <c r="K27" s="53"/>
      <c r="L27" s="10">
        <f t="shared" si="0"/>
        <v>0</v>
      </c>
      <c r="O27" s="31">
        <v>32</v>
      </c>
      <c r="P27">
        <v>100</v>
      </c>
    </row>
    <row r="28" spans="2:16" x14ac:dyDescent="0.3">
      <c r="B28" s="25">
        <v>21</v>
      </c>
      <c r="C28" s="25" t="s">
        <v>238</v>
      </c>
      <c r="D28" s="25" t="s">
        <v>239</v>
      </c>
      <c r="E28" s="52"/>
      <c r="F28" s="53"/>
      <c r="G28" s="53"/>
      <c r="H28" s="53"/>
      <c r="I28" s="53"/>
      <c r="J28" s="53"/>
      <c r="K28" s="53"/>
      <c r="L28" s="10">
        <f t="shared" si="0"/>
        <v>0</v>
      </c>
      <c r="O28">
        <v>24</v>
      </c>
      <c r="P28" s="31">
        <f>(O28*P27)/O27</f>
        <v>75</v>
      </c>
    </row>
    <row r="29" spans="2:16" x14ac:dyDescent="0.3">
      <c r="B29" s="25">
        <v>22</v>
      </c>
      <c r="C29" s="25" t="s">
        <v>240</v>
      </c>
      <c r="D29" s="25" t="s">
        <v>241</v>
      </c>
      <c r="E29" s="52"/>
      <c r="F29" s="53"/>
      <c r="G29" s="53"/>
      <c r="H29" s="53"/>
      <c r="I29" s="53"/>
      <c r="J29" s="53"/>
      <c r="K29" s="53"/>
      <c r="L29" s="10">
        <f t="shared" si="0"/>
        <v>0</v>
      </c>
    </row>
    <row r="30" spans="2:16" x14ac:dyDescent="0.3">
      <c r="B30" s="25">
        <v>23</v>
      </c>
      <c r="C30" s="25" t="s">
        <v>242</v>
      </c>
      <c r="D30" s="25" t="s">
        <v>243</v>
      </c>
      <c r="E30" s="52"/>
      <c r="F30" s="53"/>
      <c r="G30" s="53"/>
      <c r="H30" s="53"/>
      <c r="I30" s="53"/>
      <c r="J30" s="53"/>
      <c r="K30" s="53"/>
      <c r="L30" s="10">
        <f t="shared" si="0"/>
        <v>0</v>
      </c>
    </row>
    <row r="31" spans="2:16" x14ac:dyDescent="0.3">
      <c r="B31" s="25">
        <v>24</v>
      </c>
      <c r="C31" s="25" t="s">
        <v>244</v>
      </c>
      <c r="D31" s="25" t="s">
        <v>245</v>
      </c>
      <c r="E31" s="52"/>
      <c r="F31" s="53"/>
      <c r="G31" s="53"/>
      <c r="H31" s="53"/>
      <c r="I31" s="53"/>
      <c r="J31" s="53"/>
      <c r="K31" s="53"/>
      <c r="L31" s="10">
        <f t="shared" si="0"/>
        <v>0</v>
      </c>
    </row>
    <row r="32" spans="2:16" x14ac:dyDescent="0.3">
      <c r="B32" s="25">
        <v>25</v>
      </c>
      <c r="C32" s="25" t="s">
        <v>246</v>
      </c>
      <c r="D32" s="25" t="s">
        <v>247</v>
      </c>
      <c r="E32" s="54"/>
      <c r="F32" s="53"/>
      <c r="G32" s="53"/>
      <c r="H32" s="53"/>
      <c r="I32" s="53"/>
      <c r="J32" s="53"/>
      <c r="K32" s="53"/>
      <c r="L32" s="10">
        <f t="shared" si="0"/>
        <v>0</v>
      </c>
    </row>
    <row r="33" spans="2:12" x14ac:dyDescent="0.3">
      <c r="B33" s="25">
        <v>26</v>
      </c>
      <c r="C33" s="25" t="s">
        <v>248</v>
      </c>
      <c r="D33" s="25" t="s">
        <v>249</v>
      </c>
      <c r="E33" s="52"/>
      <c r="F33" s="53"/>
      <c r="G33" s="53"/>
      <c r="H33" s="53"/>
      <c r="I33" s="53"/>
      <c r="J33" s="53"/>
      <c r="K33" s="53"/>
      <c r="L33" s="10">
        <f t="shared" si="0"/>
        <v>0</v>
      </c>
    </row>
    <row r="34" spans="2:12" x14ac:dyDescent="0.3">
      <c r="B34" s="25">
        <v>27</v>
      </c>
      <c r="C34" s="25" t="s">
        <v>250</v>
      </c>
      <c r="D34" s="25" t="s">
        <v>251</v>
      </c>
      <c r="E34" s="52"/>
      <c r="F34" s="53"/>
      <c r="G34" s="53"/>
      <c r="H34" s="53"/>
      <c r="I34" s="53"/>
      <c r="J34" s="53"/>
      <c r="K34" s="53"/>
      <c r="L34" s="10">
        <f t="shared" si="0"/>
        <v>0</v>
      </c>
    </row>
    <row r="35" spans="2:12" x14ac:dyDescent="0.3">
      <c r="B35" s="25">
        <v>28</v>
      </c>
      <c r="C35" s="25" t="s">
        <v>252</v>
      </c>
      <c r="D35" s="25" t="s">
        <v>253</v>
      </c>
      <c r="E35" s="52"/>
      <c r="F35" s="53"/>
      <c r="G35" s="53"/>
      <c r="H35" s="53"/>
      <c r="I35" s="53"/>
      <c r="J35" s="53"/>
      <c r="K35" s="53"/>
      <c r="L35" s="10">
        <f t="shared" si="0"/>
        <v>0</v>
      </c>
    </row>
    <row r="36" spans="2:12" x14ac:dyDescent="0.3">
      <c r="B36" s="25">
        <v>29</v>
      </c>
      <c r="C36" s="25" t="s">
        <v>254</v>
      </c>
      <c r="D36" s="25" t="s">
        <v>255</v>
      </c>
      <c r="E36" s="52"/>
      <c r="F36" s="53"/>
      <c r="G36" s="53"/>
      <c r="H36" s="53"/>
      <c r="I36" s="53"/>
      <c r="J36" s="53"/>
      <c r="K36" s="53"/>
      <c r="L36" s="10">
        <f t="shared" si="0"/>
        <v>0</v>
      </c>
    </row>
    <row r="37" spans="2:12" x14ac:dyDescent="0.3">
      <c r="B37" s="58"/>
      <c r="C37" s="62"/>
      <c r="D37" s="62"/>
      <c r="E37" s="52"/>
      <c r="F37" s="53"/>
      <c r="G37" s="53"/>
      <c r="H37" s="53"/>
      <c r="I37" s="53"/>
      <c r="J37" s="53"/>
      <c r="K37" s="53"/>
      <c r="L37" s="10">
        <f t="shared" si="0"/>
        <v>0</v>
      </c>
    </row>
    <row r="38" spans="2:12" x14ac:dyDescent="0.3">
      <c r="B38" s="59"/>
      <c r="C38" s="51"/>
      <c r="D38" s="51"/>
      <c r="E38" s="52"/>
      <c r="F38" s="53"/>
      <c r="G38" s="53"/>
      <c r="H38" s="53"/>
      <c r="I38" s="53"/>
      <c r="J38" s="53"/>
      <c r="K38" s="53"/>
      <c r="L38" s="10">
        <f t="shared" si="0"/>
        <v>0</v>
      </c>
    </row>
    <row r="39" spans="2:12" x14ac:dyDescent="0.3">
      <c r="B39" s="59"/>
      <c r="C39" s="51"/>
      <c r="D39" s="51"/>
      <c r="E39" s="52"/>
      <c r="F39" s="53"/>
      <c r="G39" s="53"/>
      <c r="H39" s="53"/>
      <c r="I39" s="53"/>
      <c r="J39" s="53"/>
      <c r="K39" s="53"/>
      <c r="L39" s="10">
        <f t="shared" si="0"/>
        <v>0</v>
      </c>
    </row>
    <row r="40" spans="2:12" x14ac:dyDescent="0.3">
      <c r="B40" s="60"/>
      <c r="C40" s="61"/>
      <c r="D40" s="58"/>
      <c r="E40" s="55"/>
      <c r="F40" s="55"/>
      <c r="G40" s="53"/>
      <c r="H40" s="53"/>
      <c r="I40" s="53"/>
      <c r="J40" s="53"/>
      <c r="K40" s="53"/>
      <c r="L40" s="10">
        <f t="shared" si="0"/>
        <v>0</v>
      </c>
    </row>
    <row r="41" spans="2:12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/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/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/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/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/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/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/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/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/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/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44"/>
      <c r="D53" s="41"/>
      <c r="E53" s="12">
        <f t="shared" ref="E53:K53" si="1">COUNTIF(E8:E52,"&gt;=70")</f>
        <v>0</v>
      </c>
      <c r="F53" s="12">
        <f t="shared" si="1"/>
        <v>0</v>
      </c>
      <c r="G53" s="12">
        <f t="shared" si="1"/>
        <v>0</v>
      </c>
      <c r="H53" s="12">
        <f t="shared" si="1"/>
        <v>0</v>
      </c>
      <c r="I53" s="12">
        <f t="shared" si="1"/>
        <v>0</v>
      </c>
      <c r="J53" s="12">
        <f t="shared" si="1"/>
        <v>0</v>
      </c>
      <c r="K53" s="12">
        <f t="shared" si="1"/>
        <v>0</v>
      </c>
      <c r="L53" s="13">
        <f>COUNTIF(L8:L47,"&gt;=70")</f>
        <v>0</v>
      </c>
    </row>
    <row r="54" spans="2:12" x14ac:dyDescent="0.3">
      <c r="C54" s="44"/>
      <c r="D54" s="41"/>
      <c r="E54" s="14">
        <f t="shared" ref="E54:L54" si="2">COUNTIF(E8:E52,"&lt;70")</f>
        <v>0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4">
        <f t="shared" si="2"/>
        <v>45</v>
      </c>
    </row>
    <row r="55" spans="2:12" x14ac:dyDescent="0.3">
      <c r="C55" s="44"/>
      <c r="D55" s="41"/>
      <c r="E55" s="14">
        <f t="shared" ref="E55:L55" si="3">COUNT(E8:E52)</f>
        <v>0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x14ac:dyDescent="0.3">
      <c r="C56" s="44"/>
      <c r="D56" s="41"/>
      <c r="E56" s="15" t="e">
        <f t="shared" ref="E56:L56" si="4">E53/E55</f>
        <v>#DIV/0!</v>
      </c>
      <c r="F56" s="16" t="e">
        <f t="shared" si="4"/>
        <v>#DIV/0!</v>
      </c>
      <c r="G56" s="16" t="e">
        <f t="shared" si="4"/>
        <v>#DIV/0!</v>
      </c>
      <c r="H56" s="16" t="e">
        <f t="shared" si="4"/>
        <v>#DIV/0!</v>
      </c>
      <c r="I56" s="16" t="e">
        <f t="shared" si="4"/>
        <v>#DIV/0!</v>
      </c>
      <c r="J56" s="16" t="e">
        <f t="shared" si="4"/>
        <v>#DIV/0!</v>
      </c>
      <c r="K56" s="16" t="e">
        <f t="shared" si="4"/>
        <v>#DIV/0!</v>
      </c>
      <c r="L56" s="16">
        <f t="shared" si="4"/>
        <v>0</v>
      </c>
    </row>
    <row r="57" spans="2:12" x14ac:dyDescent="0.3">
      <c r="C57" s="44"/>
      <c r="D57" s="41"/>
      <c r="E57" s="15" t="e">
        <f t="shared" ref="E57:L57" si="5">E54/E55</f>
        <v>#DIV/0!</v>
      </c>
      <c r="F57" s="15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1</v>
      </c>
    </row>
    <row r="58" spans="2:12" x14ac:dyDescent="0.3">
      <c r="C58" s="44"/>
      <c r="D58" s="41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FUNDAMENTOS DE SI</vt:lpstr>
      <vt:lpstr>FUNDAMENTOS DE TELECOMUNICACION</vt:lpstr>
      <vt:lpstr>TALLER DE ETICA</vt:lpstr>
      <vt:lpstr>TALLER DE ETICA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2024-06-10T23:34:38Z</cp:lastPrinted>
  <dcterms:created xsi:type="dcterms:W3CDTF">2023-03-14T19:16:59Z</dcterms:created>
  <dcterms:modified xsi:type="dcterms:W3CDTF">2024-09-26T03:11:03Z</dcterms:modified>
</cp:coreProperties>
</file>