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peanw\Desktop\"/>
    </mc:Choice>
  </mc:AlternateContent>
  <xr:revisionPtr revIDLastSave="0" documentId="13_ncr:1_{F6F9639F-7575-4A3C-98B4-4981F7733062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externalReferences>
    <externalReference r:id="rId6"/>
  </externalReference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8" i="10" l="1"/>
  <c r="M28" i="10"/>
  <c r="K28" i="10"/>
  <c r="G28" i="10"/>
  <c r="F28" i="10"/>
  <c r="L27" i="10"/>
  <c r="I27" i="10"/>
  <c r="J27" i="10" s="1"/>
  <c r="H27" i="10"/>
  <c r="E27" i="10"/>
  <c r="E26" i="10"/>
  <c r="L26" i="10" s="1"/>
  <c r="E25" i="10"/>
  <c r="L25" i="10" s="1"/>
  <c r="L24" i="10"/>
  <c r="E24" i="10"/>
  <c r="I24" i="10" s="1"/>
  <c r="J24" i="10" s="1"/>
  <c r="E23" i="10"/>
  <c r="L23" i="10" s="1"/>
  <c r="L22" i="10"/>
  <c r="I22" i="10"/>
  <c r="J22" i="10" s="1"/>
  <c r="E22" i="10"/>
  <c r="H22" i="10" s="1"/>
  <c r="E21" i="10"/>
  <c r="L21" i="10" s="1"/>
  <c r="E20" i="10"/>
  <c r="L20" i="10" s="1"/>
  <c r="E19" i="10"/>
  <c r="L19" i="10" s="1"/>
  <c r="L18" i="10"/>
  <c r="L17" i="10"/>
  <c r="I17" i="10"/>
  <c r="J17" i="10" s="1"/>
  <c r="L16" i="10"/>
  <c r="L15" i="10"/>
  <c r="J15" i="10"/>
  <c r="H15" i="10"/>
  <c r="L14" i="10"/>
  <c r="J14" i="10"/>
  <c r="H14" i="10"/>
  <c r="H20" i="10" l="1"/>
  <c r="I20" i="10"/>
  <c r="J20" i="10" s="1"/>
  <c r="H25" i="10"/>
  <c r="H18" i="10"/>
  <c r="I25" i="10"/>
  <c r="J25" i="10" s="1"/>
  <c r="I18" i="10"/>
  <c r="J18" i="10" s="1"/>
  <c r="H23" i="10"/>
  <c r="E28" i="10"/>
  <c r="H16" i="10"/>
  <c r="I23" i="10"/>
  <c r="J23" i="10" s="1"/>
  <c r="J16" i="10"/>
  <c r="H21" i="10"/>
  <c r="I21" i="10"/>
  <c r="J21" i="10" s="1"/>
  <c r="H26" i="10"/>
  <c r="H19" i="10"/>
  <c r="I26" i="10"/>
  <c r="J26" i="10" s="1"/>
  <c r="I19" i="10"/>
  <c r="J19" i="10" s="1"/>
  <c r="H24" i="10"/>
  <c r="H17" i="10"/>
  <c r="I28" i="10" l="1"/>
  <c r="J28" i="10" s="1"/>
  <c r="H28" i="10"/>
  <c r="L28" i="10"/>
  <c r="H14" i="25" l="1"/>
  <c r="N28" i="25" l="1"/>
  <c r="M28" i="25"/>
  <c r="K28" i="25"/>
  <c r="G28" i="25"/>
  <c r="F28" i="25"/>
  <c r="E27" i="25"/>
  <c r="D27" i="25"/>
  <c r="C27" i="25"/>
  <c r="A27" i="25"/>
  <c r="E26" i="25"/>
  <c r="D26" i="25"/>
  <c r="C26" i="25"/>
  <c r="A26" i="25"/>
  <c r="E25" i="25"/>
  <c r="D25" i="25"/>
  <c r="C25" i="25"/>
  <c r="A25" i="25"/>
  <c r="E24" i="25"/>
  <c r="D24" i="25"/>
  <c r="C24" i="25"/>
  <c r="A24" i="25"/>
  <c r="E23" i="25"/>
  <c r="D23" i="25"/>
  <c r="C23" i="25"/>
  <c r="A23" i="25"/>
  <c r="E22" i="25"/>
  <c r="D22" i="25"/>
  <c r="C22" i="25"/>
  <c r="A22" i="25"/>
  <c r="E21" i="25"/>
  <c r="D21" i="25"/>
  <c r="C21" i="25"/>
  <c r="A21" i="25"/>
  <c r="E20" i="25"/>
  <c r="D20" i="25"/>
  <c r="C20" i="25"/>
  <c r="A20" i="25"/>
  <c r="E19" i="25"/>
  <c r="D19" i="25"/>
  <c r="C19" i="25"/>
  <c r="A19" i="25"/>
  <c r="E18" i="25"/>
  <c r="D18" i="25"/>
  <c r="C18" i="25"/>
  <c r="A18" i="25"/>
  <c r="E17" i="25"/>
  <c r="D17" i="25"/>
  <c r="C17" i="25"/>
  <c r="A17" i="25"/>
  <c r="E16" i="25"/>
  <c r="D16" i="25"/>
  <c r="C16" i="25"/>
  <c r="A16" i="25"/>
  <c r="E15" i="25"/>
  <c r="D15" i="25"/>
  <c r="C15" i="25"/>
  <c r="A15" i="25"/>
  <c r="I14" i="25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I15" i="22" s="1"/>
  <c r="J15" i="22" s="1"/>
  <c r="A16" i="22"/>
  <c r="C16" i="22"/>
  <c r="D16" i="22"/>
  <c r="E16" i="22"/>
  <c r="H16" i="22" s="1"/>
  <c r="A17" i="22"/>
  <c r="C17" i="22"/>
  <c r="D17" i="22"/>
  <c r="E17" i="22"/>
  <c r="L17" i="22" s="1"/>
  <c r="A18" i="22"/>
  <c r="C18" i="22"/>
  <c r="D18" i="22"/>
  <c r="E18" i="22"/>
  <c r="L18" i="22" s="1"/>
  <c r="A19" i="22"/>
  <c r="C19" i="22"/>
  <c r="D19" i="22"/>
  <c r="E19" i="22"/>
  <c r="H19" i="22" s="1"/>
  <c r="A20" i="22"/>
  <c r="C20" i="22"/>
  <c r="D20" i="22"/>
  <c r="E20" i="22"/>
  <c r="L20" i="22" s="1"/>
  <c r="A21" i="22"/>
  <c r="C21" i="22"/>
  <c r="D21" i="22"/>
  <c r="E21" i="22"/>
  <c r="L21" i="22" s="1"/>
  <c r="A22" i="22"/>
  <c r="C22" i="22"/>
  <c r="D22" i="22"/>
  <c r="E22" i="22"/>
  <c r="L22" i="22" s="1"/>
  <c r="A23" i="22"/>
  <c r="C23" i="22"/>
  <c r="D23" i="22"/>
  <c r="E23" i="22"/>
  <c r="L23" i="22" s="1"/>
  <c r="A24" i="22"/>
  <c r="C24" i="22"/>
  <c r="D24" i="22"/>
  <c r="E24" i="22"/>
  <c r="H24" i="22" s="1"/>
  <c r="A25" i="22"/>
  <c r="C25" i="22"/>
  <c r="D25" i="22"/>
  <c r="E25" i="22"/>
  <c r="L25" i="22" s="1"/>
  <c r="A26" i="22"/>
  <c r="C26" i="22"/>
  <c r="D26" i="22"/>
  <c r="E26" i="22"/>
  <c r="L26" i="22" s="1"/>
  <c r="A27" i="22"/>
  <c r="C27" i="22"/>
  <c r="D27" i="22"/>
  <c r="E27" i="22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L27" i="22"/>
  <c r="I27" i="22"/>
  <c r="J27" i="22" s="1"/>
  <c r="H27" i="22"/>
  <c r="I23" i="22"/>
  <c r="J23" i="22" s="1"/>
  <c r="H20" i="22"/>
  <c r="B37" i="10"/>
  <c r="I19" i="22" l="1"/>
  <c r="J19" i="22" s="1"/>
  <c r="L19" i="22"/>
  <c r="H21" i="22"/>
  <c r="I21" i="22"/>
  <c r="J21" i="22" s="1"/>
  <c r="H23" i="22"/>
  <c r="I24" i="22"/>
  <c r="J24" i="22" s="1"/>
  <c r="H15" i="22"/>
  <c r="L24" i="22"/>
  <c r="H17" i="22"/>
  <c r="H25" i="22"/>
  <c r="I17" i="22"/>
  <c r="J17" i="22" s="1"/>
  <c r="I25" i="22"/>
  <c r="J25" i="22" s="1"/>
  <c r="I16" i="22"/>
  <c r="J16" i="22" s="1"/>
  <c r="L16" i="22"/>
  <c r="L15" i="22"/>
  <c r="I20" i="22"/>
  <c r="J20" i="22" s="1"/>
  <c r="I14" i="22"/>
  <c r="J14" i="22" s="1"/>
  <c r="I17" i="25"/>
  <c r="J17" i="25" s="1"/>
  <c r="H17" i="25"/>
  <c r="I20" i="25"/>
  <c r="J20" i="25" s="1"/>
  <c r="H20" i="25"/>
  <c r="I23" i="25"/>
  <c r="J23" i="25" s="1"/>
  <c r="H23" i="25"/>
  <c r="I26" i="25"/>
  <c r="J26" i="25" s="1"/>
  <c r="H26" i="25"/>
  <c r="I15" i="25"/>
  <c r="J15" i="25" s="1"/>
  <c r="H15" i="25"/>
  <c r="I18" i="25"/>
  <c r="J18" i="25" s="1"/>
  <c r="H18" i="25"/>
  <c r="I21" i="25"/>
  <c r="J21" i="25" s="1"/>
  <c r="H21" i="25"/>
  <c r="I24" i="25"/>
  <c r="J24" i="25" s="1"/>
  <c r="H24" i="25"/>
  <c r="I27" i="25"/>
  <c r="J27" i="25" s="1"/>
  <c r="H27" i="25"/>
  <c r="I16" i="25"/>
  <c r="J16" i="25" s="1"/>
  <c r="H16" i="25"/>
  <c r="I19" i="25"/>
  <c r="J19" i="25" s="1"/>
  <c r="H19" i="25"/>
  <c r="I22" i="25"/>
  <c r="J22" i="25" s="1"/>
  <c r="H22" i="25"/>
  <c r="I25" i="25"/>
  <c r="J25" i="25" s="1"/>
  <c r="H25" i="25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<sst xmlns="http://schemas.openxmlformats.org/spreadsheetml/2006/main" count="189" uniqueCount="46">
  <si>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</si>
  <si>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</si>
  <si>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</si>
  <si>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</si>
  <si>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</si>
  <si>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</si>
  <si>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</si>
  <si>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</si>
  <si>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</si>
  <si>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</si>
  <si>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</si>
  <si>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</si>
  <si>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</si>
  <si>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</si>
  <si>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</si>
  <si>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</si>
  <si>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</si>
  <si>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</si>
  <si>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</si>
  <si>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</si>
  <si>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</si>
  <si>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</si>
  <si>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</si>
  <si>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</si>
  <si>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</si>
  <si>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</si>
  <si>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</si>
  <si>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</si>
  <si>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</si>
  <si>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</si>
  <si>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</si>
  <si>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INFORMATICA</t>
  </si>
  <si>
    <t>Sep-Dic 2024</t>
  </si>
  <si>
    <t>MTI. MARIA DE LOS ANGELES PELAYO VAQUERO</t>
  </si>
  <si>
    <t>I.S.C. MARCOS CAGAL ORTIZ</t>
  </si>
  <si>
    <t>TALLER DE ETICA</t>
  </si>
  <si>
    <t>111-A</t>
  </si>
  <si>
    <t>110-A</t>
  </si>
  <si>
    <t>ING. INFORMATICA</t>
  </si>
  <si>
    <t>ING. MECATRONICA</t>
  </si>
  <si>
    <t>310-A</t>
  </si>
  <si>
    <t>FUNDAMENTOS DE SISTEMAS DE INFORMACION</t>
  </si>
  <si>
    <t>SISTEMAS OPERATIVOS 2</t>
  </si>
  <si>
    <t>510-A</t>
  </si>
  <si>
    <t>S/E</t>
  </si>
  <si>
    <t>FUNDAMENTOS DE TELECOMUNICACIONES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</si>
</sst>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eanw\Downloads\168.xlsx" TargetMode="External"/><Relationship Id="rId1" Type="http://schemas.openxmlformats.org/officeDocument/2006/relationships/externalLinkPath" Target="/Users/peanw/Downloads/16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"/>
      <sheetName val="2"/>
      <sheetName val="3"/>
      <sheetName val="4"/>
      <sheetName val="Final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tabSelected="1" topLeftCell="A3" zoomScale="85" zoomScaleNormal="85" zoomScaleSheetLayoutView="100" workbookViewId="0">
      <selection activeCell="N25" sqref="N25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8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8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8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8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8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8" x14ac:dyDescent="0.25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8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8" x14ac:dyDescent="0.25">
      <c r="A8" s="4" t="s">
        <v>3</v>
      </c>
      <c r="B8" s="33" t="s">
        <v>4</v>
      </c>
      <c r="C8" s="33"/>
      <c r="D8" s="14" t="s">
        <v>5</v>
      </c>
      <c r="E8" s="5">
        <v>5</v>
      </c>
      <c r="G8" s="4" t="s">
        <v>6</v>
      </c>
      <c r="H8" s="5">
        <v>4</v>
      </c>
      <c r="I8" s="32" t="s">
        <v>7</v>
      </c>
      <c r="J8" s="32"/>
      <c r="K8" s="32"/>
      <c r="L8" s="33" t="s">
        <v>32</v>
      </c>
      <c r="M8" s="33"/>
      <c r="N8" s="33"/>
    </row>
    <row r="10" spans="1:18" x14ac:dyDescent="0.25">
      <c r="A10" s="4" t="s">
        <v>8</v>
      </c>
      <c r="B10" s="33" t="s">
        <v>33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8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8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8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8" s="11" customFormat="1" ht="26.4" x14ac:dyDescent="0.25">
      <c r="A14" s="8" t="s">
        <v>35</v>
      </c>
      <c r="B14" s="9" t="s">
        <v>44</v>
      </c>
      <c r="C14" s="9" t="s">
        <v>37</v>
      </c>
      <c r="D14" s="9" t="s">
        <v>38</v>
      </c>
      <c r="E14" s="9">
        <v>35</v>
      </c>
      <c r="F14" s="9"/>
      <c r="G14" s="9"/>
      <c r="H14" s="10">
        <f>(F14+G14)/E14</f>
        <v>0</v>
      </c>
      <c r="I14" s="9">
        <v>0</v>
      </c>
      <c r="J14" s="10">
        <f t="shared" ref="J14:J28" si="0">I14/E14</f>
        <v>0</v>
      </c>
      <c r="K14" s="9"/>
      <c r="L14" s="10">
        <f t="shared" ref="L14:L28" si="1">K14/E14</f>
        <v>0</v>
      </c>
      <c r="M14" s="9">
        <v>0</v>
      </c>
      <c r="N14" s="15">
        <v>0</v>
      </c>
    </row>
    <row r="15" spans="1:18" s="11" customFormat="1" ht="26.4" x14ac:dyDescent="0.25">
      <c r="A15" s="8" t="s">
        <v>35</v>
      </c>
      <c r="B15" s="9" t="s">
        <v>44</v>
      </c>
      <c r="C15" s="9" t="s">
        <v>36</v>
      </c>
      <c r="D15" s="9" t="s">
        <v>39</v>
      </c>
      <c r="E15" s="9">
        <v>29</v>
      </c>
      <c r="F15" s="9"/>
      <c r="G15" s="9"/>
      <c r="H15" s="10">
        <f t="shared" ref="H15:H27" si="2">(F15+G15)/E15</f>
        <v>0</v>
      </c>
      <c r="I15" s="9">
        <v>0</v>
      </c>
      <c r="J15" s="10">
        <f t="shared" si="0"/>
        <v>0</v>
      </c>
      <c r="K15" s="9"/>
      <c r="L15" s="10">
        <f t="shared" si="1"/>
        <v>0</v>
      </c>
      <c r="M15" s="9">
        <v>0</v>
      </c>
      <c r="N15" s="15">
        <v>0</v>
      </c>
    </row>
    <row r="16" spans="1:18" s="11" customFormat="1" ht="26.4" x14ac:dyDescent="0.25">
      <c r="A16" s="8" t="s">
        <v>45</v>
      </c>
      <c r="B16" s="9" t="s">
        <v>44</v>
      </c>
      <c r="C16" s="9" t="s">
        <v>40</v>
      </c>
      <c r="D16" s="9" t="s">
        <v>38</v>
      </c>
      <c r="E16" s="9">
        <v>30</v>
      </c>
      <c r="F16" s="9"/>
      <c r="G16" s="9"/>
      <c r="H16" s="10">
        <f t="shared" si="2"/>
        <v>0</v>
      </c>
      <c r="I16" s="9">
        <v>0</v>
      </c>
      <c r="J16" s="10">
        <f t="shared" si="0"/>
        <v>0</v>
      </c>
      <c r="K16" s="9"/>
      <c r="L16" s="10">
        <f t="shared" si="1"/>
        <v>0</v>
      </c>
      <c r="M16" s="9">
        <v>0</v>
      </c>
      <c r="N16" s="15">
        <v>0</v>
      </c>
      <c r="R16" s="11">
        <v>0</v>
      </c>
    </row>
    <row r="17" spans="1:14" s="11" customFormat="1" ht="26.4" x14ac:dyDescent="0.25">
      <c r="A17" s="8" t="s">
        <v>41</v>
      </c>
      <c r="B17" s="9" t="s">
        <v>21</v>
      </c>
      <c r="C17" s="9" t="s">
        <v>40</v>
      </c>
      <c r="D17" s="9" t="s">
        <v>38</v>
      </c>
      <c r="E17" s="9">
        <v>29</v>
      </c>
      <c r="F17" s="9">
        <v>27</v>
      </c>
      <c r="G17" s="9"/>
      <c r="H17" s="10">
        <f t="shared" si="2"/>
        <v>0.93103448275862066</v>
      </c>
      <c r="I17" s="9">
        <f t="shared" ref="I14:I28" si="3">(E17-SUM(F17:G17))-K17</f>
        <v>2</v>
      </c>
      <c r="J17" s="10">
        <f t="shared" si="0"/>
        <v>6.8965517241379309E-2</v>
      </c>
      <c r="K17" s="9"/>
      <c r="L17" s="10">
        <f t="shared" si="1"/>
        <v>0</v>
      </c>
      <c r="M17" s="9">
        <v>82</v>
      </c>
      <c r="N17" s="15">
        <v>0.93</v>
      </c>
    </row>
    <row r="18" spans="1:14" s="11" customFormat="1" ht="26.4" x14ac:dyDescent="0.25">
      <c r="A18" s="8" t="s">
        <v>42</v>
      </c>
      <c r="B18" s="9" t="s">
        <v>21</v>
      </c>
      <c r="C18" s="9" t="s">
        <v>43</v>
      </c>
      <c r="D18" s="9" t="s">
        <v>38</v>
      </c>
      <c r="E18" s="9">
        <v>19</v>
      </c>
      <c r="F18" s="9">
        <v>17</v>
      </c>
      <c r="G18" s="9"/>
      <c r="H18" s="10">
        <f t="shared" si="2"/>
        <v>0.89473684210526316</v>
      </c>
      <c r="I18" s="9">
        <f t="shared" si="3"/>
        <v>2</v>
      </c>
      <c r="J18" s="10">
        <f t="shared" si="0"/>
        <v>0.10526315789473684</v>
      </c>
      <c r="K18" s="9"/>
      <c r="L18" s="10">
        <f t="shared" si="1"/>
        <v>0</v>
      </c>
      <c r="M18" s="9">
        <v>82</v>
      </c>
      <c r="N18" s="15">
        <v>0.79</v>
      </c>
    </row>
    <row r="19" spans="1:14" s="11" customFormat="1" x14ac:dyDescent="0.25">
      <c r="A19" s="8"/>
      <c r="B19" s="9"/>
      <c r="C19" s="9"/>
      <c r="D19" s="9"/>
      <c r="E19" s="9">
        <f>'[1]1'!E19</f>
        <v>0</v>
      </c>
      <c r="F19" s="9"/>
      <c r="G19" s="9"/>
      <c r="H19" s="10" t="e">
        <f t="shared" si="2"/>
        <v>#DIV/0!</v>
      </c>
      <c r="I19" s="9">
        <f t="shared" si="3"/>
        <v>0</v>
      </c>
      <c r="J19" s="10" t="e">
        <f t="shared" si="0"/>
        <v>#DIV/0!</v>
      </c>
      <c r="K19" s="9"/>
      <c r="L19" s="10" t="e">
        <f t="shared" si="1"/>
        <v>#DIV/0!</v>
      </c>
      <c r="M19" s="9"/>
      <c r="N19" s="15"/>
    </row>
    <row r="20" spans="1:14" s="11" customFormat="1" x14ac:dyDescent="0.25">
      <c r="A20" s="8"/>
      <c r="B20" s="9"/>
      <c r="C20" s="9"/>
      <c r="D20" s="9"/>
      <c r="E20" s="9">
        <f>'[1]1'!E20</f>
        <v>0</v>
      </c>
      <c r="F20" s="9"/>
      <c r="G20" s="9"/>
      <c r="H20" s="10" t="e">
        <f t="shared" si="2"/>
        <v>#DIV/0!</v>
      </c>
      <c r="I20" s="9">
        <f t="shared" si="3"/>
        <v>0</v>
      </c>
      <c r="J20" s="10" t="e">
        <f t="shared" si="0"/>
        <v>#DIV/0!</v>
      </c>
      <c r="K20" s="9"/>
      <c r="L20" s="10" t="e">
        <f t="shared" si="1"/>
        <v>#DIV/0!</v>
      </c>
      <c r="M20" s="9"/>
      <c r="N20" s="15"/>
    </row>
    <row r="21" spans="1:14" s="11" customFormat="1" x14ac:dyDescent="0.25">
      <c r="A21" s="8"/>
      <c r="B21" s="9"/>
      <c r="C21" s="9"/>
      <c r="D21" s="9"/>
      <c r="E21" s="9">
        <f>'[1]1'!E21</f>
        <v>0</v>
      </c>
      <c r="F21" s="9"/>
      <c r="G21" s="9"/>
      <c r="H21" s="10" t="e">
        <f t="shared" si="2"/>
        <v>#DIV/0!</v>
      </c>
      <c r="I21" s="9">
        <f t="shared" si="3"/>
        <v>0</v>
      </c>
      <c r="J21" s="10" t="e">
        <f t="shared" si="0"/>
        <v>#DIV/0!</v>
      </c>
      <c r="K21" s="9"/>
      <c r="L21" s="10" t="e">
        <f t="shared" si="1"/>
        <v>#DIV/0!</v>
      </c>
      <c r="M21" s="9"/>
      <c r="N21" s="15"/>
    </row>
    <row r="22" spans="1:14" s="11" customFormat="1" x14ac:dyDescent="0.25">
      <c r="A22" s="8"/>
      <c r="B22" s="9"/>
      <c r="C22" s="9"/>
      <c r="D22" s="9"/>
      <c r="E22" s="9">
        <f>'[1]1'!E22</f>
        <v>0</v>
      </c>
      <c r="F22" s="9"/>
      <c r="G22" s="9"/>
      <c r="H22" s="10" t="e">
        <f t="shared" si="2"/>
        <v>#DIV/0!</v>
      </c>
      <c r="I22" s="9">
        <f t="shared" si="3"/>
        <v>0</v>
      </c>
      <c r="J22" s="10" t="e">
        <f t="shared" si="0"/>
        <v>#DIV/0!</v>
      </c>
      <c r="K22" s="9"/>
      <c r="L22" s="10" t="e">
        <f t="shared" si="1"/>
        <v>#DIV/0!</v>
      </c>
      <c r="M22" s="9"/>
      <c r="N22" s="15"/>
    </row>
    <row r="23" spans="1:14" s="11" customFormat="1" x14ac:dyDescent="0.25">
      <c r="A23" s="8"/>
      <c r="B23" s="9"/>
      <c r="C23" s="9"/>
      <c r="D23" s="9"/>
      <c r="E23" s="9">
        <f>'[1]1'!E23</f>
        <v>0</v>
      </c>
      <c r="F23" s="9"/>
      <c r="G23" s="9"/>
      <c r="H23" s="10" t="e">
        <f t="shared" si="2"/>
        <v>#DIV/0!</v>
      </c>
      <c r="I23" s="9">
        <f t="shared" si="3"/>
        <v>0</v>
      </c>
      <c r="J23" s="10" t="e">
        <f t="shared" si="0"/>
        <v>#DIV/0!</v>
      </c>
      <c r="K23" s="9"/>
      <c r="L23" s="10" t="e">
        <f t="shared" si="1"/>
        <v>#DIV/0!</v>
      </c>
      <c r="M23" s="9"/>
      <c r="N23" s="15"/>
    </row>
    <row r="24" spans="1:14" s="11" customFormat="1" x14ac:dyDescent="0.25">
      <c r="A24" s="8"/>
      <c r="B24" s="9"/>
      <c r="C24" s="9"/>
      <c r="D24" s="9"/>
      <c r="E24" s="9">
        <f>'[1]1'!E24</f>
        <v>0</v>
      </c>
      <c r="F24" s="9"/>
      <c r="G24" s="9"/>
      <c r="H24" s="10" t="e">
        <f t="shared" si="2"/>
        <v>#DIV/0!</v>
      </c>
      <c r="I24" s="9">
        <f t="shared" si="3"/>
        <v>0</v>
      </c>
      <c r="J24" s="10" t="e">
        <f t="shared" si="0"/>
        <v>#DIV/0!</v>
      </c>
      <c r="K24" s="9"/>
      <c r="L24" s="10" t="e">
        <f t="shared" si="1"/>
        <v>#DIV/0!</v>
      </c>
      <c r="M24" s="9"/>
      <c r="N24" s="15"/>
    </row>
    <row r="25" spans="1:14" s="11" customFormat="1" x14ac:dyDescent="0.25">
      <c r="A25" s="8"/>
      <c r="B25" s="9"/>
      <c r="C25" s="9"/>
      <c r="D25" s="9"/>
      <c r="E25" s="9">
        <f>'[1]1'!E25</f>
        <v>0</v>
      </c>
      <c r="F25" s="9"/>
      <c r="G25" s="9"/>
      <c r="H25" s="10" t="e">
        <f t="shared" si="2"/>
        <v>#DIV/0!</v>
      </c>
      <c r="I25" s="9">
        <f t="shared" si="3"/>
        <v>0</v>
      </c>
      <c r="J25" s="10" t="e">
        <f t="shared" si="0"/>
        <v>#DIV/0!</v>
      </c>
      <c r="K25" s="9"/>
      <c r="L25" s="10" t="e">
        <f t="shared" si="1"/>
        <v>#DIV/0!</v>
      </c>
      <c r="M25" s="9"/>
      <c r="N25" s="15"/>
    </row>
    <row r="26" spans="1:14" s="11" customFormat="1" x14ac:dyDescent="0.25">
      <c r="A26" s="8"/>
      <c r="B26" s="9"/>
      <c r="C26" s="9"/>
      <c r="D26" s="9"/>
      <c r="E26" s="9">
        <f>'[1]1'!E26</f>
        <v>0</v>
      </c>
      <c r="F26" s="9"/>
      <c r="G26" s="9"/>
      <c r="H26" s="10" t="e">
        <f t="shared" si="2"/>
        <v>#DIV/0!</v>
      </c>
      <c r="I26" s="9">
        <f t="shared" si="3"/>
        <v>0</v>
      </c>
      <c r="J26" s="10" t="e">
        <f t="shared" si="0"/>
        <v>#DIV/0!</v>
      </c>
      <c r="K26" s="9"/>
      <c r="L26" s="10" t="e">
        <f t="shared" si="1"/>
        <v>#DIV/0!</v>
      </c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>
        <f>'[1]1'!E27</f>
        <v>0</v>
      </c>
      <c r="F27" s="9"/>
      <c r="G27" s="9"/>
      <c r="H27" s="10" t="e">
        <f t="shared" si="2"/>
        <v>#DIV/0!</v>
      </c>
      <c r="I27" s="9">
        <f t="shared" si="3"/>
        <v>0</v>
      </c>
      <c r="J27" s="10" t="e">
        <f t="shared" si="0"/>
        <v>#DIV/0!</v>
      </c>
      <c r="K27" s="9"/>
      <c r="L27" s="10" t="e">
        <f t="shared" si="1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142</v>
      </c>
      <c r="F28" s="17">
        <f>SUM(F14:F27)</f>
        <v>44</v>
      </c>
      <c r="G28" s="17">
        <f>SUM(G14:G27)</f>
        <v>0</v>
      </c>
      <c r="H28" s="18">
        <f>SUM(F28:G28)/E28</f>
        <v>0.30985915492957744</v>
      </c>
      <c r="I28" s="17">
        <f t="shared" si="3"/>
        <v>98</v>
      </c>
      <c r="J28" s="18">
        <f t="shared" si="0"/>
        <v>0.6901408450704225</v>
      </c>
      <c r="K28" s="17">
        <f>SUM(K14:K27)</f>
        <v>0</v>
      </c>
      <c r="L28" s="18">
        <f t="shared" si="1"/>
        <v>0</v>
      </c>
      <c r="M28" s="17">
        <f>AVERAGE(M14:M27)</f>
        <v>32.799999999999997</v>
      </c>
      <c r="N28" s="19">
        <f>AVERAGE(N14:N27)</f>
        <v>0.34400000000000003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MTI. MARIA DE LOS ANGELES PELAYO VAQUERO</v>
      </c>
      <c r="C37" s="39"/>
      <c r="D37" s="39"/>
      <c r="E37" s="13"/>
      <c r="F37" s="13"/>
      <c r="G37" s="39" t="s">
        <v>34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10" zoomScale="85" zoomScaleNormal="85" zoomScaleSheetLayoutView="100" workbookViewId="0">
      <selection activeCell="G37" sqref="G37:J3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2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Sep-Dic 2024</v>
      </c>
      <c r="M8" s="33"/>
      <c r="N8" s="33"/>
    </row>
    <row r="10" spans="1:14" x14ac:dyDescent="0.25">
      <c r="A10" s="4" t="s">
        <v>8</v>
      </c>
      <c r="B10" s="33" t="str">
        <f>'1'!B10</f>
        <v>MTI. MARIA DE LOS ANGELES PELAYO VAQUERO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9" t="str">
        <f>'1'!A14</f>
        <v>TALLER DE ETICA</v>
      </c>
      <c r="B14" s="9"/>
      <c r="C14" s="9" t="str">
        <f>'1'!C14</f>
        <v>110-A</v>
      </c>
      <c r="D14" s="9" t="str">
        <f>'1'!D14</f>
        <v>ING. INFORMATICA</v>
      </c>
      <c r="E14" s="9">
        <f>'1'!E14</f>
        <v>35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35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5">
      <c r="A15" s="9" t="str">
        <f>'1'!A15</f>
        <v>TALLER DE ETICA</v>
      </c>
      <c r="B15" s="9"/>
      <c r="C15" s="9" t="str">
        <f>'1'!C15</f>
        <v>111-A</v>
      </c>
      <c r="D15" s="9" t="str">
        <f>'1'!D15</f>
        <v>ING. MECATRONICA</v>
      </c>
      <c r="E15" s="9">
        <f>'1'!E15</f>
        <v>29</v>
      </c>
      <c r="F15" s="9"/>
      <c r="G15" s="9"/>
      <c r="H15" s="10">
        <f t="shared" si="0"/>
        <v>0</v>
      </c>
      <c r="I15" s="9">
        <f t="shared" si="1"/>
        <v>29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5">
      <c r="A16" s="9" t="str">
        <f>'1'!A16</f>
        <v>FUNDAMENTOS DE TELECOMUNICACIONES</v>
      </c>
      <c r="B16" s="9"/>
      <c r="C16" s="9" t="str">
        <f>'1'!C16</f>
        <v>310-A</v>
      </c>
      <c r="D16" s="9" t="str">
        <f>'1'!D16</f>
        <v>ING. INFORMATICA</v>
      </c>
      <c r="E16" s="9">
        <f>'1'!E16</f>
        <v>30</v>
      </c>
      <c r="F16" s="9"/>
      <c r="G16" s="9"/>
      <c r="H16" s="10">
        <f t="shared" si="0"/>
        <v>0</v>
      </c>
      <c r="I16" s="9">
        <f t="shared" si="1"/>
        <v>30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5">
      <c r="A17" s="9" t="str">
        <f>'1'!A17</f>
        <v>FUNDAMENTOS DE SISTEMAS DE INFORMACION</v>
      </c>
      <c r="B17" s="9"/>
      <c r="C17" s="9" t="str">
        <f>'1'!C17</f>
        <v>310-A</v>
      </c>
      <c r="D17" s="9" t="str">
        <f>'1'!D17</f>
        <v>ING. INFORMATICA</v>
      </c>
      <c r="E17" s="9">
        <f>'1'!E18</f>
        <v>19</v>
      </c>
      <c r="F17" s="9"/>
      <c r="G17" s="9"/>
      <c r="H17" s="10">
        <f t="shared" si="0"/>
        <v>0</v>
      </c>
      <c r="I17" s="9">
        <f t="shared" si="1"/>
        <v>19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 t="str">
        <f>'1'!A18</f>
        <v>SISTEMAS OPERATIVOS 2</v>
      </c>
      <c r="B18" s="9"/>
      <c r="C18" s="9" t="str">
        <f>'1'!C18</f>
        <v>510-A</v>
      </c>
      <c r="D18" s="9" t="str">
        <f>'1'!D18</f>
        <v>ING. INFORMATICA</v>
      </c>
      <c r="E18" s="9" t="e">
        <f>'1'!#REF!</f>
        <v>#REF!</v>
      </c>
      <c r="F18" s="9"/>
      <c r="G18" s="9"/>
      <c r="H18" s="10" t="e">
        <f t="shared" si="0"/>
        <v>#REF!</v>
      </c>
      <c r="I18" s="9" t="e">
        <f t="shared" si="1"/>
        <v>#REF!</v>
      </c>
      <c r="J18" s="10" t="e">
        <f t="shared" si="2"/>
        <v>#REF!</v>
      </c>
      <c r="K18" s="9"/>
      <c r="L18" s="10" t="e">
        <f t="shared" si="3"/>
        <v>#REF!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MTI. MARIA DE LOS ANGELES PELAYO VAQUERO</v>
      </c>
      <c r="C37" s="39"/>
      <c r="D37" s="39"/>
      <c r="E37" s="13"/>
      <c r="F37" s="13"/>
      <c r="G37" s="39" t="s">
        <v>34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9" zoomScale="85" zoomScaleNormal="85" zoomScaleSheetLayoutView="100" workbookViewId="0">
      <selection activeCell="G37" sqref="G37:J3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3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Sep-Dic 2024</v>
      </c>
      <c r="M8" s="33"/>
      <c r="N8" s="33"/>
    </row>
    <row r="10" spans="1:14" x14ac:dyDescent="0.25">
      <c r="A10" s="4" t="s">
        <v>8</v>
      </c>
      <c r="B10" s="33" t="str">
        <f>'1'!B10</f>
        <v>MTI. MARIA DE LOS ANGELES PELAYO VAQUERO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9" t="str">
        <f>'1'!A14</f>
        <v>TALLER DE ETICA</v>
      </c>
      <c r="B14" s="9"/>
      <c r="C14" s="9" t="str">
        <f>'1'!C14</f>
        <v>110-A</v>
      </c>
      <c r="D14" s="9" t="str">
        <f>'1'!D14</f>
        <v>ING. INFORMATICA</v>
      </c>
      <c r="E14" s="9">
        <f>'1'!E14</f>
        <v>35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35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5">
      <c r="A15" s="9" t="str">
        <f>'1'!A15</f>
        <v>TALLER DE ETICA</v>
      </c>
      <c r="B15" s="9"/>
      <c r="C15" s="9" t="str">
        <f>'1'!C15</f>
        <v>111-A</v>
      </c>
      <c r="D15" s="9" t="str">
        <f>'1'!D15</f>
        <v>ING. MECATRONICA</v>
      </c>
      <c r="E15" s="9">
        <f>'1'!E15</f>
        <v>29</v>
      </c>
      <c r="F15" s="9"/>
      <c r="G15" s="9"/>
      <c r="H15" s="10">
        <f t="shared" si="0"/>
        <v>0</v>
      </c>
      <c r="I15" s="9">
        <f t="shared" si="1"/>
        <v>29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5">
      <c r="A16" s="9" t="str">
        <f>'1'!A16</f>
        <v>FUNDAMENTOS DE TELECOMUNICACIONES</v>
      </c>
      <c r="B16" s="9"/>
      <c r="C16" s="9" t="str">
        <f>'1'!C16</f>
        <v>310-A</v>
      </c>
      <c r="D16" s="9" t="str">
        <f>'1'!D16</f>
        <v>ING. INFORMATICA</v>
      </c>
      <c r="E16" s="9">
        <f>'1'!E16</f>
        <v>30</v>
      </c>
      <c r="F16" s="9"/>
      <c r="G16" s="9"/>
      <c r="H16" s="10">
        <f t="shared" si="0"/>
        <v>0</v>
      </c>
      <c r="I16" s="9">
        <f t="shared" si="1"/>
        <v>30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5">
      <c r="A17" s="9" t="str">
        <f>'1'!A17</f>
        <v>FUNDAMENTOS DE SISTEMAS DE INFORMACION</v>
      </c>
      <c r="B17" s="9"/>
      <c r="C17" s="9" t="str">
        <f>'1'!C17</f>
        <v>310-A</v>
      </c>
      <c r="D17" s="9" t="str">
        <f>'1'!D17</f>
        <v>ING. INFORMATICA</v>
      </c>
      <c r="E17" s="9">
        <f>'1'!E18</f>
        <v>19</v>
      </c>
      <c r="F17" s="9"/>
      <c r="G17" s="9"/>
      <c r="H17" s="10">
        <f t="shared" si="0"/>
        <v>0</v>
      </c>
      <c r="I17" s="9">
        <f t="shared" si="1"/>
        <v>19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 t="str">
        <f>'1'!A18</f>
        <v>SISTEMAS OPERATIVOS 2</v>
      </c>
      <c r="B18" s="9"/>
      <c r="C18" s="9" t="str">
        <f>'1'!C18</f>
        <v>510-A</v>
      </c>
      <c r="D18" s="9" t="str">
        <f>'1'!D18</f>
        <v>ING. INFORMATICA</v>
      </c>
      <c r="E18" s="9" t="e">
        <f>'1'!#REF!</f>
        <v>#REF!</v>
      </c>
      <c r="F18" s="9"/>
      <c r="G18" s="9"/>
      <c r="H18" s="10" t="e">
        <f t="shared" si="0"/>
        <v>#REF!</v>
      </c>
      <c r="I18" s="9" t="e">
        <f t="shared" si="1"/>
        <v>#REF!</v>
      </c>
      <c r="J18" s="10" t="e">
        <f t="shared" si="2"/>
        <v>#REF!</v>
      </c>
      <c r="K18" s="9"/>
      <c r="L18" s="10" t="e">
        <f t="shared" si="3"/>
        <v>#REF!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MTI. MARIA DE LOS ANGELES PELAYO VAQUERO</v>
      </c>
      <c r="C37" s="39"/>
      <c r="D37" s="39"/>
      <c r="E37" s="13"/>
      <c r="F37" s="13"/>
      <c r="G37" s="39" t="s">
        <v>34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G37" sqref="G37:J3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4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Sep-Dic 2024</v>
      </c>
      <c r="M8" s="33"/>
      <c r="N8" s="33"/>
    </row>
    <row r="10" spans="1:14" x14ac:dyDescent="0.25">
      <c r="A10" s="4" t="s">
        <v>8</v>
      </c>
      <c r="B10" s="33" t="str">
        <f>'1'!B10</f>
        <v>MTI. MARIA DE LOS ANGELES PELAYO VAQUERO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9" t="str">
        <f>'1'!A14</f>
        <v>TALLER DE ETICA</v>
      </c>
      <c r="B14" s="9"/>
      <c r="C14" s="9" t="str">
        <f>'1'!C14</f>
        <v>110-A</v>
      </c>
      <c r="D14" s="9" t="str">
        <f>'1'!D14</f>
        <v>ING. INFORMATICA</v>
      </c>
      <c r="E14" s="9">
        <f>'1'!E14</f>
        <v>35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35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5">
      <c r="A15" s="9" t="str">
        <f>'1'!A15</f>
        <v>TALLER DE ETICA</v>
      </c>
      <c r="B15" s="9"/>
      <c r="C15" s="9" t="str">
        <f>'1'!C15</f>
        <v>111-A</v>
      </c>
      <c r="D15" s="9" t="str">
        <f>'1'!D15</f>
        <v>ING. MECATRONICA</v>
      </c>
      <c r="E15" s="9">
        <f>'1'!E15</f>
        <v>29</v>
      </c>
      <c r="F15" s="9"/>
      <c r="G15" s="9"/>
      <c r="H15" s="10">
        <f t="shared" si="0"/>
        <v>0</v>
      </c>
      <c r="I15" s="9">
        <f t="shared" si="1"/>
        <v>29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5">
      <c r="A16" s="9" t="str">
        <f>'1'!A16</f>
        <v>FUNDAMENTOS DE TELECOMUNICACIONES</v>
      </c>
      <c r="B16" s="9"/>
      <c r="C16" s="9" t="str">
        <f>'1'!C16</f>
        <v>310-A</v>
      </c>
      <c r="D16" s="9" t="str">
        <f>'1'!D16</f>
        <v>ING. INFORMATICA</v>
      </c>
      <c r="E16" s="9">
        <f>'1'!E16</f>
        <v>30</v>
      </c>
      <c r="F16" s="9"/>
      <c r="G16" s="9"/>
      <c r="H16" s="10">
        <f t="shared" si="0"/>
        <v>0</v>
      </c>
      <c r="I16" s="9">
        <f t="shared" si="1"/>
        <v>30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5">
      <c r="A17" s="9" t="str">
        <f>'1'!A17</f>
        <v>FUNDAMENTOS DE SISTEMAS DE INFORMACION</v>
      </c>
      <c r="B17" s="9"/>
      <c r="C17" s="9" t="str">
        <f>'1'!C17</f>
        <v>310-A</v>
      </c>
      <c r="D17" s="9" t="str">
        <f>'1'!D17</f>
        <v>ING. INFORMATICA</v>
      </c>
      <c r="E17" s="9">
        <f>'1'!E18</f>
        <v>19</v>
      </c>
      <c r="F17" s="9"/>
      <c r="G17" s="9"/>
      <c r="H17" s="10">
        <f t="shared" si="0"/>
        <v>0</v>
      </c>
      <c r="I17" s="9">
        <f t="shared" si="1"/>
        <v>19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 t="str">
        <f>'1'!A18</f>
        <v>SISTEMAS OPERATIVOS 2</v>
      </c>
      <c r="B18" s="9"/>
      <c r="C18" s="9" t="str">
        <f>'1'!C18</f>
        <v>510-A</v>
      </c>
      <c r="D18" s="9" t="str">
        <f>'1'!D18</f>
        <v>ING. INFORMATICA</v>
      </c>
      <c r="E18" s="9" t="e">
        <f>'1'!#REF!</f>
        <v>#REF!</v>
      </c>
      <c r="F18" s="9"/>
      <c r="G18" s="9"/>
      <c r="H18" s="10" t="e">
        <f t="shared" si="0"/>
        <v>#REF!</v>
      </c>
      <c r="I18" s="9" t="e">
        <f t="shared" si="1"/>
        <v>#REF!</v>
      </c>
      <c r="J18" s="10" t="e">
        <f t="shared" si="2"/>
        <v>#REF!</v>
      </c>
      <c r="K18" s="9"/>
      <c r="L18" s="10" t="e">
        <f t="shared" si="3"/>
        <v>#REF!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MTI. MARIA DE LOS ANGELES PELAYO VAQUERO</v>
      </c>
      <c r="C37" s="39"/>
      <c r="D37" s="39"/>
      <c r="E37" s="13"/>
      <c r="F37" s="13"/>
      <c r="G37" s="39" t="s">
        <v>34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6" zoomScale="85" zoomScaleNormal="85" zoomScaleSheetLayoutView="100" workbookViewId="0">
      <selection activeCell="Q21" sqref="Q21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 t="s">
        <v>29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Sep-Dic 2024</v>
      </c>
      <c r="M8" s="33"/>
      <c r="N8" s="33"/>
    </row>
    <row r="10" spans="1:14" x14ac:dyDescent="0.25">
      <c r="A10" s="4" t="s">
        <v>8</v>
      </c>
      <c r="B10" s="33" t="str">
        <f>'1'!B10</f>
        <v>MTI. MARIA DE LOS ANGELES PELAYO VAQUERO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9" t="str">
        <f>'1'!A14</f>
        <v>TALLER DE ETICA</v>
      </c>
      <c r="B14" s="9"/>
      <c r="C14" s="9" t="str">
        <f>'1'!C14</f>
        <v>110-A</v>
      </c>
      <c r="D14" s="9" t="str">
        <f>'1'!D14</f>
        <v>ING. INFORMATICA</v>
      </c>
      <c r="E14" s="9">
        <v>0</v>
      </c>
      <c r="F14" s="9"/>
      <c r="G14" s="9"/>
      <c r="H14" s="10" t="e">
        <f>(F14+G14)/E14</f>
        <v>#DIV/0!</v>
      </c>
      <c r="I14" s="9">
        <f t="shared" ref="I14:I28" si="0">(E14-SUM(F14:G14))-K14</f>
        <v>0</v>
      </c>
      <c r="J14" s="10" t="e">
        <f t="shared" ref="J14:J28" si="1">I14/E14</f>
        <v>#DIV/0!</v>
      </c>
      <c r="K14" s="9"/>
      <c r="L14" s="10" t="e">
        <f t="shared" ref="L14:L28" si="2">K14/E14</f>
        <v>#DIV/0!</v>
      </c>
      <c r="M14" s="9"/>
      <c r="N14" s="15"/>
    </row>
    <row r="15" spans="1:14" s="11" customFormat="1" x14ac:dyDescent="0.25">
      <c r="A15" s="9" t="str">
        <f>'1'!A15</f>
        <v>TALLER DE ETICA</v>
      </c>
      <c r="B15" s="9"/>
      <c r="C15" s="9" t="str">
        <f>'1'!C15</f>
        <v>111-A</v>
      </c>
      <c r="D15" s="9" t="str">
        <f>'1'!D15</f>
        <v>ING. MECATRONICA</v>
      </c>
      <c r="E15" s="9">
        <f>'1'!E15</f>
        <v>29</v>
      </c>
      <c r="F15" s="9"/>
      <c r="G15" s="9"/>
      <c r="H15" s="10">
        <f t="shared" ref="H15:H27" si="3">(F15+G15)/E15</f>
        <v>0</v>
      </c>
      <c r="I15" s="9">
        <f t="shared" si="0"/>
        <v>29</v>
      </c>
      <c r="J15" s="10">
        <f t="shared" si="1"/>
        <v>1</v>
      </c>
      <c r="K15" s="9"/>
      <c r="L15" s="10">
        <f t="shared" si="2"/>
        <v>0</v>
      </c>
      <c r="M15" s="9"/>
      <c r="N15" s="15"/>
    </row>
    <row r="16" spans="1:14" s="11" customFormat="1" x14ac:dyDescent="0.25">
      <c r="A16" s="9" t="str">
        <f>'1'!A16</f>
        <v>FUNDAMENTOS DE TELECOMUNICACIONES</v>
      </c>
      <c r="B16" s="9"/>
      <c r="C16" s="9" t="str">
        <f>'1'!C16</f>
        <v>310-A</v>
      </c>
      <c r="D16" s="9" t="str">
        <f>'1'!D16</f>
        <v>ING. INFORMATICA</v>
      </c>
      <c r="E16" s="9">
        <f>'1'!E16</f>
        <v>30</v>
      </c>
      <c r="F16" s="9"/>
      <c r="G16" s="9"/>
      <c r="H16" s="10">
        <f t="shared" si="3"/>
        <v>0</v>
      </c>
      <c r="I16" s="9">
        <f t="shared" si="0"/>
        <v>30</v>
      </c>
      <c r="J16" s="10">
        <f t="shared" si="1"/>
        <v>1</v>
      </c>
      <c r="K16" s="9"/>
      <c r="L16" s="10">
        <f t="shared" si="2"/>
        <v>0</v>
      </c>
      <c r="M16" s="9"/>
      <c r="N16" s="15"/>
    </row>
    <row r="17" spans="1:14" s="11" customFormat="1" x14ac:dyDescent="0.25">
      <c r="A17" s="9" t="str">
        <f>'1'!A17</f>
        <v>FUNDAMENTOS DE SISTEMAS DE INFORMACION</v>
      </c>
      <c r="B17" s="9"/>
      <c r="C17" s="9" t="str">
        <f>'1'!C17</f>
        <v>310-A</v>
      </c>
      <c r="D17" s="9" t="str">
        <f>'1'!D17</f>
        <v>ING. INFORMATICA</v>
      </c>
      <c r="E17" s="9">
        <f>'1'!E18</f>
        <v>19</v>
      </c>
      <c r="F17" s="9"/>
      <c r="G17" s="9"/>
      <c r="H17" s="10">
        <f t="shared" si="3"/>
        <v>0</v>
      </c>
      <c r="I17" s="9">
        <f t="shared" si="0"/>
        <v>19</v>
      </c>
      <c r="J17" s="10">
        <f t="shared" si="1"/>
        <v>1</v>
      </c>
      <c r="K17" s="9"/>
      <c r="L17" s="10">
        <f t="shared" si="2"/>
        <v>0</v>
      </c>
      <c r="M17" s="9"/>
      <c r="N17" s="15"/>
    </row>
    <row r="18" spans="1:14" s="11" customFormat="1" x14ac:dyDescent="0.25">
      <c r="A18" s="9" t="str">
        <f>'1'!A18</f>
        <v>SISTEMAS OPERATIVOS 2</v>
      </c>
      <c r="B18" s="9"/>
      <c r="C18" s="9" t="str">
        <f>'1'!C18</f>
        <v>510-A</v>
      </c>
      <c r="D18" s="9" t="str">
        <f>'1'!D18</f>
        <v>ING. INFORMATICA</v>
      </c>
      <c r="E18" s="9" t="e">
        <f>'1'!#REF!</f>
        <v>#REF!</v>
      </c>
      <c r="F18" s="9"/>
      <c r="G18" s="9"/>
      <c r="H18" s="10" t="e">
        <f t="shared" si="3"/>
        <v>#REF!</v>
      </c>
      <c r="I18" s="9" t="e">
        <f t="shared" si="0"/>
        <v>#REF!</v>
      </c>
      <c r="J18" s="10" t="e">
        <f t="shared" si="1"/>
        <v>#REF!</v>
      </c>
      <c r="K18" s="9"/>
      <c r="L18" s="10" t="e">
        <f t="shared" si="2"/>
        <v>#REF!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3"/>
        <v>#DIV/0!</v>
      </c>
      <c r="I19" s="9">
        <f t="shared" si="0"/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3"/>
        <v>#DIV/0!</v>
      </c>
      <c r="I20" s="9">
        <f t="shared" si="0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3"/>
        <v>#DIV/0!</v>
      </c>
      <c r="I21" s="9">
        <f t="shared" si="0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3"/>
        <v>#DIV/0!</v>
      </c>
      <c r="I22" s="9">
        <f t="shared" si="0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3"/>
        <v>#DIV/0!</v>
      </c>
      <c r="I23" s="9">
        <f t="shared" si="0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3"/>
        <v>#DIV/0!</v>
      </c>
      <c r="I24" s="9">
        <f t="shared" si="0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3"/>
        <v>#DIV/0!</v>
      </c>
      <c r="I25" s="9">
        <f t="shared" si="0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3"/>
        <v>#DIV/0!</v>
      </c>
      <c r="I26" s="9">
        <f t="shared" si="0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3"/>
        <v>#DIV/0!</v>
      </c>
      <c r="I27" s="9">
        <f t="shared" si="0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0"/>
        <v>#REF!</v>
      </c>
      <c r="J28" s="18" t="e">
        <f t="shared" si="1"/>
        <v>#REF!</v>
      </c>
      <c r="K28" s="17">
        <f>SUM(K14:K27)</f>
        <v>0</v>
      </c>
      <c r="L28" s="18" t="e">
        <f t="shared" si="2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 t="s">
        <v>34</v>
      </c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MTI. MARIA DE LOS ANGELES PELAYO VAQUERO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MARY PEVA</cp:lastModifiedBy>
  <cp:revision/>
  <dcterms:created xsi:type="dcterms:W3CDTF">2021-11-22T14:45:25Z</dcterms:created>
  <dcterms:modified xsi:type="dcterms:W3CDTF">2024-09-26T03:11:54Z</dcterms:modified>
  <cp:category/>
  <cp:contentStatus/>
</cp:coreProperties>
</file>