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DFCFD626-CD35-4137-9A0B-7D429451EE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lerDeEtica" sheetId="4" r:id="rId1"/>
    <sheet name="FundamentosDeProg" sheetId="1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4" l="1"/>
  <c r="K6" i="3" l="1"/>
  <c r="K6" i="6"/>
  <c r="K6" i="5"/>
  <c r="K6" i="1"/>
  <c r="L4" i="3"/>
  <c r="N4" i="6"/>
  <c r="N4" i="5"/>
  <c r="N4" i="1"/>
  <c r="D6" i="3"/>
  <c r="D6" i="6"/>
  <c r="D6" i="5"/>
  <c r="D6" i="1"/>
  <c r="N33" i="5"/>
  <c r="N34" i="5"/>
  <c r="N19" i="5" l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19" i="6"/>
  <c r="N20" i="6"/>
  <c r="N21" i="6"/>
  <c r="N22" i="6"/>
  <c r="N23" i="6"/>
  <c r="N24" i="6"/>
  <c r="N25" i="6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9" i="4"/>
  <c r="N10" i="6"/>
  <c r="N11" i="6"/>
  <c r="N12" i="6"/>
  <c r="N13" i="6"/>
  <c r="N14" i="6"/>
  <c r="N15" i="6"/>
  <c r="N16" i="6"/>
  <c r="N17" i="6"/>
  <c r="N18" i="6"/>
  <c r="N26" i="6"/>
  <c r="N9" i="6"/>
  <c r="L27" i="6"/>
  <c r="M27" i="6"/>
  <c r="L28" i="6"/>
  <c r="M28" i="6"/>
  <c r="L29" i="6"/>
  <c r="M29" i="6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10" i="5"/>
  <c r="N11" i="5"/>
  <c r="N12" i="5"/>
  <c r="N13" i="5"/>
  <c r="N14" i="5"/>
  <c r="N15" i="5"/>
  <c r="N16" i="5"/>
  <c r="N17" i="5"/>
  <c r="N18" i="5"/>
  <c r="N9" i="5"/>
  <c r="N35" i="5" s="1"/>
  <c r="O10" i="1"/>
  <c r="O9" i="1"/>
  <c r="M30" i="6" l="1"/>
  <c r="M31" i="6"/>
  <c r="L30" i="6"/>
  <c r="L31" i="6"/>
  <c r="N36" i="5"/>
  <c r="N37" i="5"/>
  <c r="N38" i="5" s="1"/>
  <c r="B10" i="5"/>
  <c r="B11" i="5" s="1"/>
  <c r="N39" i="5" l="1"/>
  <c r="K29" i="6"/>
  <c r="J29" i="6"/>
  <c r="K28" i="6"/>
  <c r="J28" i="6"/>
  <c r="K27" i="6"/>
  <c r="J2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M37" i="5"/>
  <c r="L37" i="5"/>
  <c r="K37" i="5"/>
  <c r="J37" i="5"/>
  <c r="M36" i="5"/>
  <c r="L36" i="5"/>
  <c r="K36" i="5"/>
  <c r="J36" i="5"/>
  <c r="M35" i="5"/>
  <c r="L35" i="5"/>
  <c r="K35" i="5"/>
  <c r="J35" i="5"/>
  <c r="B12" i="5"/>
  <c r="B13" i="5" s="1"/>
  <c r="B14" i="5" s="1"/>
  <c r="B15" i="5" s="1"/>
  <c r="M35" i="4"/>
  <c r="L35" i="4"/>
  <c r="K35" i="4"/>
  <c r="J35" i="4"/>
  <c r="M34" i="4"/>
  <c r="L34" i="4"/>
  <c r="K34" i="4"/>
  <c r="J34" i="4"/>
  <c r="M33" i="4"/>
  <c r="L33" i="4"/>
  <c r="L36" i="4" s="1"/>
  <c r="J33" i="4"/>
  <c r="B10" i="4"/>
  <c r="L24" i="3"/>
  <c r="K24" i="3"/>
  <c r="J24" i="3"/>
  <c r="L23" i="3"/>
  <c r="K23" i="3"/>
  <c r="J23" i="3"/>
  <c r="L22" i="3"/>
  <c r="K22" i="3"/>
  <c r="J22" i="3"/>
  <c r="B23" i="6" l="1"/>
  <c r="B24" i="6" s="1"/>
  <c r="B25" i="6" s="1"/>
  <c r="B26" i="6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L37" i="4"/>
  <c r="J31" i="6"/>
  <c r="J30" i="6"/>
  <c r="M39" i="5"/>
  <c r="M38" i="5"/>
  <c r="L39" i="5"/>
  <c r="L38" i="5"/>
  <c r="K31" i="6"/>
  <c r="K30" i="6"/>
  <c r="M36" i="4"/>
  <c r="K36" i="4"/>
  <c r="J25" i="3"/>
  <c r="L25" i="3"/>
  <c r="K26" i="3"/>
  <c r="J38" i="5"/>
  <c r="K39" i="5"/>
  <c r="M24" i="3"/>
  <c r="K25" i="3"/>
  <c r="J26" i="3"/>
  <c r="L26" i="3"/>
  <c r="J36" i="4"/>
  <c r="K37" i="4"/>
  <c r="M37" i="4"/>
  <c r="K38" i="5"/>
  <c r="N35" i="4"/>
  <c r="J39" i="5"/>
  <c r="N29" i="6"/>
  <c r="N27" i="6"/>
  <c r="N28" i="6"/>
  <c r="J37" i="4"/>
  <c r="N33" i="4"/>
  <c r="N34" i="4"/>
  <c r="M22" i="3"/>
  <c r="M23" i="3"/>
  <c r="K36" i="1"/>
  <c r="L36" i="1"/>
  <c r="M36" i="1"/>
  <c r="N36" i="1"/>
  <c r="J36" i="1"/>
  <c r="K35" i="1"/>
  <c r="L35" i="1"/>
  <c r="M35" i="1"/>
  <c r="N35" i="1"/>
  <c r="K34" i="1"/>
  <c r="L34" i="1"/>
  <c r="M34" i="1"/>
  <c r="N34" i="1"/>
  <c r="J35" i="1"/>
  <c r="J34" i="1"/>
  <c r="N31" i="6" l="1"/>
  <c r="B25" i="4"/>
  <c r="B26" i="4" s="1"/>
  <c r="B27" i="4" s="1"/>
  <c r="B28" i="4" s="1"/>
  <c r="B29" i="4" s="1"/>
  <c r="B30" i="4" s="1"/>
  <c r="B31" i="4" s="1"/>
  <c r="B32" i="4" s="1"/>
  <c r="M25" i="3"/>
  <c r="M26" i="3"/>
  <c r="N37" i="4"/>
  <c r="N36" i="4"/>
  <c r="N30" i="6"/>
  <c r="K38" i="1"/>
  <c r="L38" i="1"/>
  <c r="M38" i="1"/>
  <c r="N38" i="1"/>
  <c r="K37" i="1"/>
  <c r="L37" i="1"/>
  <c r="M37" i="1"/>
  <c r="N37" i="1"/>
  <c r="J38" i="1"/>
  <c r="J37" i="1"/>
  <c r="O36" i="1" l="1"/>
  <c r="O35" i="1"/>
  <c r="O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O38" i="1"/>
  <c r="O37" i="1"/>
</calcChain>
</file>

<file path=xl/sharedStrings.xml><?xml version="1.0" encoding="utf-8"?>
<sst xmlns="http://schemas.openxmlformats.org/spreadsheetml/2006/main" count="329" uniqueCount="199">
  <si>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</si>
  <si>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</si>
  <si>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</si>
  <si>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</si>
  <si>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</si>
  <si>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</si>
  <si>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</si>
  <si>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</si>
  <si>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</si>
  <si>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</si>
  <si>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</si>
  <si>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</si>
  <si>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</si>
  <si>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</si>
  <si>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</si>
  <si>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</si>
  <si>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</si>
  <si>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</si>
  <si>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</si>
  <si>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</si>
  <si>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</si>
  <si>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</si>
  <si>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</si>
  <si>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</si>
  <si>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</si>
  <si>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</si>
  <si>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</si>
  <si>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231U0639</t>
  </si>
  <si>
    <t>ZACARÍAS TORRES JULIÁN ARTURO</t>
  </si>
  <si>
    <t>104A</t>
  </si>
  <si>
    <t>TALLER DE ÉTICA</t>
  </si>
  <si>
    <t>LENGUAJES DE INTERFAZ</t>
  </si>
  <si>
    <t>504A</t>
  </si>
  <si>
    <t>504B</t>
  </si>
  <si>
    <t>TALLER DE INVESTIGACIÓN I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</si>
  <si>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</si>
  <si>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</si>
  <si>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</si>
  <si>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</si>
  <si>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</si>
  <si>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</si>
  <si>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</si>
  <si>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</si>
  <si>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</si>
  <si>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</si>
  <si>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</si>
  <si>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</si>
  <si>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</si>
  <si>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</si>
  <si>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</si>
  <si>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</si>
  <si>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</si>
  <si>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</si>
  <si>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</si>
  <si>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</si>
  <si>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</si>
  <si>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</si>
  <si>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</si>
  <si>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</si>
  <si>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</si>
  <si>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</si>
  <si>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241U0142</t>
  </si>
  <si>
    <t>241U0145</t>
  </si>
  <si>
    <t>241U0146</t>
  </si>
  <si>
    <t>AMBROS TORNADO DEYZI AIMETH</t>
  </si>
  <si>
    <t>CADENA TOTO FERNANDO JAVIER</t>
  </si>
  <si>
    <t>CAGAL LUCIANO CÉSAR IVÁN</t>
  </si>
  <si>
    <t>241U0152</t>
  </si>
  <si>
    <t>231U0152</t>
  </si>
  <si>
    <t>CRUZ LÁZARO YOSELIN</t>
  </si>
  <si>
    <t>FERMÁN ESCRIBANO VÍCTOR MANUEL</t>
  </si>
  <si>
    <t>241U0156</t>
  </si>
  <si>
    <t>241U0157</t>
  </si>
  <si>
    <t>241U0159</t>
  </si>
  <si>
    <t>HERNÁNDEZ RODRÍGUEZ ROBERTO</t>
  </si>
  <si>
    <t>HERNÁNDEZ VILLEGAS ÁNGEL ELIHÚ</t>
  </si>
  <si>
    <t>JACOBO TOTO NÉSTOR</t>
  </si>
  <si>
    <t>241U0160</t>
  </si>
  <si>
    <t>LIRA DOMÍNGUEZ CAMILA</t>
  </si>
  <si>
    <t>241U0163</t>
  </si>
  <si>
    <t>MATÍAS SEBA MARTHA CECILIA</t>
  </si>
  <si>
    <t>241U0165</t>
  </si>
  <si>
    <t>MIXTEGA HERNÁNDEZ ALAN VLADIMIR</t>
  </si>
  <si>
    <t>241U0166</t>
  </si>
  <si>
    <t>MOLINA PÉREZ LUIS ALEJANDRO</t>
  </si>
  <si>
    <t>241U0167</t>
  </si>
  <si>
    <t>OCTAVO GUATZOZÓN ROSELI</t>
  </si>
  <si>
    <t>241U0168</t>
  </si>
  <si>
    <t>ORGANISTA VILLASECA INGRID KARINA</t>
  </si>
  <si>
    <t>241U0613</t>
  </si>
  <si>
    <t>PÉREZ QUINO JANYN IVETH</t>
  </si>
  <si>
    <t>241U0171</t>
  </si>
  <si>
    <t>PUCHETA COTO MAURICIO</t>
  </si>
  <si>
    <t>241U0173</t>
  </si>
  <si>
    <t>RUÍZ SÁENZ ALEXANDER RAFAEL</t>
  </si>
  <si>
    <t>241U0174</t>
  </si>
  <si>
    <t>SUÁREZ NAVA ALICIA</t>
  </si>
  <si>
    <t>241U0175</t>
  </si>
  <si>
    <t>TÉMIX ANDRADE ANDRÉS</t>
  </si>
  <si>
    <t>TEOBAL ORTIZ AXEL DE JESÚS</t>
  </si>
  <si>
    <t>231U0177</t>
  </si>
  <si>
    <t>241U0176</t>
  </si>
  <si>
    <t>VÁZQUEZ MERCADO URIEL</t>
  </si>
  <si>
    <t>231U0142</t>
  </si>
  <si>
    <t>CEBALLOS SERRANO JOSÉ ENRIQUE</t>
  </si>
  <si>
    <t>221U0266</t>
  </si>
  <si>
    <t>VALLE MARTÍNEZ KEVIN EDUARDO</t>
  </si>
  <si>
    <t>221U0184</t>
  </si>
  <si>
    <t>ACOSTA RODRÍGUEZ ARANZA STEPHANY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</si>
  <si>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</si>
  <si>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</si>
  <si>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</si>
  <si>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</si>
  <si>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</si>
  <si>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</si>
  <si>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</si>
  <si>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</si>
  <si>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</si>
  <si>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</si>
  <si>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</si>
  <si>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</si>
  <si>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</si>
  <si>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</si>
  <si>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</si>
  <si>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</si>
  <si>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</si>
  <si>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</si>
  <si>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</si>
  <si>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</si>
  <si>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</si>
  <si>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</si>
  <si>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</si>
  <si>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</si>
  <si>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</si>
  <si>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</si>
  <si>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</si>
  <si>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</si>
  <si>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</si>
  <si>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</si>
  <si>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</si>
  <si>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</si>
  <si>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</si>
  <si>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</si>
  <si>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</si>
  <si>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</si>
  <si>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</si>
  <si>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</si>
  <si>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</si>
  <si>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</si>
  <si>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</si>
  <si>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</si>
  <si>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</si>
  <si>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</si>
  <si>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</si>
  <si>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</si>
  <si>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221U0250</t>
  </si>
  <si>
    <t>TOTO RAMOS ALEXIS DE JESÚS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</si>
  <si>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</si>
  <si>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</si>
  <si>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</si>
  <si>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</si>
  <si>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</si>
  <si>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</si>
  <si>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221U0192</t>
  </si>
  <si>
    <t>BAXIN MIXTEGA EDUARDO IVÁN</t>
  </si>
  <si>
    <t>221U0193</t>
  </si>
  <si>
    <t>BAXIN ROSAS BRYAN GABRIEL</t>
  </si>
  <si>
    <t>221U0196</t>
  </si>
  <si>
    <t>CAMACHO VENTURA ALAN RODRÍGO</t>
  </si>
  <si>
    <t>221U0197</t>
  </si>
  <si>
    <t>CASTRO MARTÍNEZ YOSEF EDUARDO</t>
  </si>
  <si>
    <t>221U0201</t>
  </si>
  <si>
    <t>COSME MORENO JOSÉ DE JESÚS</t>
  </si>
  <si>
    <t>221U0203</t>
  </si>
  <si>
    <t>CRUZ ZACARÍAS WENDY ELLEN</t>
  </si>
  <si>
    <t>221U0222</t>
  </si>
  <si>
    <t>MARTÍNEZ VERA ERICK</t>
  </si>
  <si>
    <t>221U0226</t>
  </si>
  <si>
    <t>MORALES TON ESTRELLA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</si>
  <si>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</si>
  <si>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</si>
  <si>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</si>
  <si>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</si>
  <si>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</si>
  <si>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</si>
  <si>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</si>
  <si>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</si>
  <si>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221U0238</t>
  </si>
  <si>
    <t>PÓLITO VENTURA LUIS GERARDO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</si>
  <si>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</si>
  <si>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</si>
  <si>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</si>
  <si>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</si>
  <si>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</si>
  <si>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</si>
  <si>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AGOSTO - DICIEMBRE 2024</t>
  </si>
  <si>
    <t>FUNDAMENTOS DE PROGRAMACIÓN</t>
  </si>
  <si>
    <t>704AP</t>
  </si>
  <si>
    <t>22/NOV/24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</si>
</sst>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1"/>
  <sheetViews>
    <sheetView tabSelected="1" zoomScale="84" zoomScaleNormal="84" workbookViewId="0">
      <selection activeCell="K18" sqref="K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30</v>
      </c>
      <c r="E4" s="30"/>
      <c r="F4" s="30"/>
      <c r="G4" s="30"/>
      <c r="I4" t="s">
        <v>1</v>
      </c>
      <c r="J4" s="31" t="s">
        <v>29</v>
      </c>
      <c r="K4" s="31"/>
      <c r="M4" s="32" t="s">
        <v>198</v>
      </c>
      <c r="N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">
        <v>195</v>
      </c>
      <c r="E6" s="31"/>
      <c r="F6" s="31"/>
      <c r="G6" s="31"/>
      <c r="I6" s="19" t="s">
        <v>20</v>
      </c>
      <c r="J6" s="19"/>
      <c r="K6" s="15" t="s">
        <v>22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61</v>
      </c>
      <c r="D9" s="23" t="s">
        <v>64</v>
      </c>
      <c r="E9" s="24"/>
      <c r="F9" s="24"/>
      <c r="G9" s="24"/>
      <c r="H9" s="24"/>
      <c r="I9" s="25"/>
      <c r="J9" s="4">
        <v>100</v>
      </c>
      <c r="K9" s="4">
        <v>100</v>
      </c>
      <c r="L9" s="4">
        <v>0</v>
      </c>
      <c r="M9" s="4">
        <v>0</v>
      </c>
      <c r="N9" s="9">
        <f>TRUNC(SUM(J9:M9)/4)</f>
        <v>50</v>
      </c>
    </row>
    <row r="10" spans="2:15" x14ac:dyDescent="0.35">
      <c r="B10" s="6">
        <f>B9+1</f>
        <v>2</v>
      </c>
      <c r="C10" s="6" t="s">
        <v>62</v>
      </c>
      <c r="D10" s="23" t="s">
        <v>65</v>
      </c>
      <c r="E10" s="24"/>
      <c r="F10" s="24"/>
      <c r="G10" s="24"/>
      <c r="H10" s="24"/>
      <c r="I10" s="25"/>
      <c r="J10" s="4">
        <v>100</v>
      </c>
      <c r="K10" s="4">
        <v>100</v>
      </c>
      <c r="L10" s="4">
        <v>0</v>
      </c>
      <c r="M10" s="4">
        <v>0</v>
      </c>
      <c r="N10" s="9">
        <f t="shared" ref="N10:N32" si="0">TRUNC(SUM(J10:M10)/4)</f>
        <v>50</v>
      </c>
    </row>
    <row r="11" spans="2:15" x14ac:dyDescent="0.35">
      <c r="B11" s="6">
        <f t="shared" ref="B11:B32" si="1">B10+1</f>
        <v>3</v>
      </c>
      <c r="C11" s="6" t="s">
        <v>63</v>
      </c>
      <c r="D11" s="23" t="s">
        <v>66</v>
      </c>
      <c r="E11" s="24"/>
      <c r="F11" s="24"/>
      <c r="G11" s="24"/>
      <c r="H11" s="24"/>
      <c r="I11" s="25"/>
      <c r="J11" s="4">
        <v>100</v>
      </c>
      <c r="K11" s="4">
        <v>100</v>
      </c>
      <c r="L11" s="4">
        <v>0</v>
      </c>
      <c r="M11" s="4">
        <v>0</v>
      </c>
      <c r="N11" s="9">
        <f t="shared" si="0"/>
        <v>50</v>
      </c>
    </row>
    <row r="12" spans="2:15" x14ac:dyDescent="0.35">
      <c r="B12" s="6">
        <f t="shared" si="1"/>
        <v>4</v>
      </c>
      <c r="C12" s="6" t="s">
        <v>67</v>
      </c>
      <c r="D12" s="23" t="s">
        <v>69</v>
      </c>
      <c r="E12" s="24"/>
      <c r="F12" s="24"/>
      <c r="G12" s="24"/>
      <c r="H12" s="24"/>
      <c r="I12" s="25"/>
      <c r="J12" s="4">
        <v>100</v>
      </c>
      <c r="K12" s="4">
        <v>100</v>
      </c>
      <c r="L12" s="4">
        <v>0</v>
      </c>
      <c r="M12" s="4">
        <v>0</v>
      </c>
      <c r="N12" s="9">
        <f t="shared" si="0"/>
        <v>50</v>
      </c>
    </row>
    <row r="13" spans="2:15" x14ac:dyDescent="0.35">
      <c r="B13" s="6">
        <f t="shared" si="1"/>
        <v>5</v>
      </c>
      <c r="C13" s="6" t="s">
        <v>68</v>
      </c>
      <c r="D13" s="23" t="s">
        <v>70</v>
      </c>
      <c r="E13" s="24"/>
      <c r="F13" s="24"/>
      <c r="G13" s="24"/>
      <c r="H13" s="24"/>
      <c r="I13" s="25"/>
      <c r="J13" s="4">
        <v>0</v>
      </c>
      <c r="K13" s="4">
        <v>82</v>
      </c>
      <c r="L13" s="4">
        <v>0</v>
      </c>
      <c r="M13" s="4">
        <v>0</v>
      </c>
      <c r="N13" s="9">
        <f t="shared" si="0"/>
        <v>20</v>
      </c>
    </row>
    <row r="14" spans="2:15" x14ac:dyDescent="0.35">
      <c r="B14" s="6">
        <f t="shared" si="1"/>
        <v>6</v>
      </c>
      <c r="C14" s="6" t="s">
        <v>23</v>
      </c>
      <c r="D14" s="23" t="s">
        <v>24</v>
      </c>
      <c r="E14" s="24"/>
      <c r="F14" s="24"/>
      <c r="G14" s="24"/>
      <c r="H14" s="24"/>
      <c r="I14" s="25"/>
      <c r="J14" s="4">
        <v>0</v>
      </c>
      <c r="K14" s="4">
        <v>100</v>
      </c>
      <c r="L14" s="4">
        <v>0</v>
      </c>
      <c r="M14" s="4">
        <v>0</v>
      </c>
      <c r="N14" s="9">
        <f t="shared" si="0"/>
        <v>25</v>
      </c>
    </row>
    <row r="15" spans="2:15" x14ac:dyDescent="0.35">
      <c r="B15" s="6">
        <f t="shared" si="1"/>
        <v>7</v>
      </c>
      <c r="C15" s="6" t="s">
        <v>71</v>
      </c>
      <c r="D15" s="23" t="s">
        <v>74</v>
      </c>
      <c r="E15" s="24"/>
      <c r="F15" s="24"/>
      <c r="G15" s="24"/>
      <c r="H15" s="24"/>
      <c r="I15" s="25"/>
      <c r="J15" s="4">
        <v>0</v>
      </c>
      <c r="K15" s="4">
        <v>100</v>
      </c>
      <c r="L15" s="4">
        <v>0</v>
      </c>
      <c r="M15" s="4">
        <v>0</v>
      </c>
      <c r="N15" s="9">
        <f t="shared" si="0"/>
        <v>25</v>
      </c>
    </row>
    <row r="16" spans="2:15" x14ac:dyDescent="0.35">
      <c r="B16" s="6">
        <f t="shared" si="1"/>
        <v>8</v>
      </c>
      <c r="C16" s="6" t="s">
        <v>72</v>
      </c>
      <c r="D16" s="23" t="s">
        <v>75</v>
      </c>
      <c r="E16" s="24"/>
      <c r="F16" s="24"/>
      <c r="G16" s="24"/>
      <c r="H16" s="24"/>
      <c r="I16" s="25"/>
      <c r="J16" s="4">
        <v>0</v>
      </c>
      <c r="K16" s="4">
        <v>100</v>
      </c>
      <c r="L16" s="4">
        <v>0</v>
      </c>
      <c r="M16" s="4">
        <v>0</v>
      </c>
      <c r="N16" s="9">
        <f t="shared" si="0"/>
        <v>25</v>
      </c>
    </row>
    <row r="17" spans="2:14" x14ac:dyDescent="0.35">
      <c r="B17" s="6">
        <f t="shared" si="1"/>
        <v>9</v>
      </c>
      <c r="C17" s="6" t="s">
        <v>73</v>
      </c>
      <c r="D17" s="23" t="s">
        <v>76</v>
      </c>
      <c r="E17" s="24"/>
      <c r="F17" s="24"/>
      <c r="G17" s="24"/>
      <c r="H17" s="24"/>
      <c r="I17" s="25"/>
      <c r="J17" s="4">
        <v>100</v>
      </c>
      <c r="K17" s="4">
        <v>100</v>
      </c>
      <c r="L17" s="4">
        <v>0</v>
      </c>
      <c r="M17" s="4">
        <v>0</v>
      </c>
      <c r="N17" s="9">
        <f t="shared" si="0"/>
        <v>50</v>
      </c>
    </row>
    <row r="18" spans="2:14" x14ac:dyDescent="0.35">
      <c r="B18" s="6">
        <f t="shared" si="1"/>
        <v>10</v>
      </c>
      <c r="C18" s="6" t="s">
        <v>77</v>
      </c>
      <c r="D18" s="23" t="s">
        <v>78</v>
      </c>
      <c r="E18" s="24"/>
      <c r="F18" s="24"/>
      <c r="G18" s="24"/>
      <c r="H18" s="24"/>
      <c r="I18" s="25"/>
      <c r="J18" s="4">
        <v>100</v>
      </c>
      <c r="K18" s="4">
        <v>100</v>
      </c>
      <c r="L18" s="4">
        <v>0</v>
      </c>
      <c r="M18" s="4">
        <v>0</v>
      </c>
      <c r="N18" s="9">
        <f t="shared" si="0"/>
        <v>50</v>
      </c>
    </row>
    <row r="19" spans="2:14" x14ac:dyDescent="0.35">
      <c r="B19" s="6">
        <f t="shared" si="1"/>
        <v>11</v>
      </c>
      <c r="C19" s="6" t="s">
        <v>25</v>
      </c>
      <c r="D19" s="23" t="s">
        <v>26</v>
      </c>
      <c r="E19" s="24"/>
      <c r="F19" s="24"/>
      <c r="G19" s="24"/>
      <c r="H19" s="24"/>
      <c r="I19" s="25"/>
      <c r="J19" s="4">
        <v>0</v>
      </c>
      <c r="K19" s="4">
        <v>100</v>
      </c>
      <c r="L19" s="4">
        <v>0</v>
      </c>
      <c r="M19" s="4">
        <v>0</v>
      </c>
      <c r="N19" s="9">
        <f t="shared" si="0"/>
        <v>25</v>
      </c>
    </row>
    <row r="20" spans="2:14" x14ac:dyDescent="0.35">
      <c r="B20" s="6">
        <f t="shared" si="1"/>
        <v>12</v>
      </c>
      <c r="C20" s="6" t="s">
        <v>79</v>
      </c>
      <c r="D20" s="23" t="s">
        <v>80</v>
      </c>
      <c r="E20" s="24"/>
      <c r="F20" s="24"/>
      <c r="G20" s="24"/>
      <c r="H20" s="24"/>
      <c r="I20" s="25"/>
      <c r="J20" s="4">
        <v>100</v>
      </c>
      <c r="K20" s="4">
        <v>100</v>
      </c>
      <c r="L20" s="4">
        <v>0</v>
      </c>
      <c r="M20" s="4">
        <v>0</v>
      </c>
      <c r="N20" s="9">
        <f t="shared" si="0"/>
        <v>50</v>
      </c>
    </row>
    <row r="21" spans="2:14" x14ac:dyDescent="0.35">
      <c r="B21" s="6">
        <f t="shared" si="1"/>
        <v>13</v>
      </c>
      <c r="C21" s="6" t="s">
        <v>81</v>
      </c>
      <c r="D21" s="23" t="s">
        <v>82</v>
      </c>
      <c r="E21" s="24"/>
      <c r="F21" s="24"/>
      <c r="G21" s="24"/>
      <c r="H21" s="24"/>
      <c r="I21" s="25"/>
      <c r="J21" s="4">
        <v>100</v>
      </c>
      <c r="K21" s="4">
        <v>0</v>
      </c>
      <c r="L21" s="4">
        <v>0</v>
      </c>
      <c r="M21" s="4">
        <v>0</v>
      </c>
      <c r="N21" s="9">
        <f t="shared" si="0"/>
        <v>25</v>
      </c>
    </row>
    <row r="22" spans="2:14" x14ac:dyDescent="0.35">
      <c r="B22" s="6">
        <f t="shared" si="1"/>
        <v>14</v>
      </c>
      <c r="C22" s="6" t="s">
        <v>83</v>
      </c>
      <c r="D22" s="23" t="s">
        <v>84</v>
      </c>
      <c r="E22" s="24"/>
      <c r="F22" s="24"/>
      <c r="G22" s="24"/>
      <c r="H22" s="24"/>
      <c r="I22" s="25"/>
      <c r="J22" s="4">
        <v>98</v>
      </c>
      <c r="K22" s="4">
        <v>100</v>
      </c>
      <c r="L22" s="4">
        <v>0</v>
      </c>
      <c r="M22" s="4">
        <v>0</v>
      </c>
      <c r="N22" s="9">
        <f t="shared" si="0"/>
        <v>49</v>
      </c>
    </row>
    <row r="23" spans="2:14" x14ac:dyDescent="0.35">
      <c r="B23" s="6">
        <f t="shared" si="1"/>
        <v>15</v>
      </c>
      <c r="C23" s="6" t="s">
        <v>85</v>
      </c>
      <c r="D23" s="23" t="s">
        <v>86</v>
      </c>
      <c r="E23" s="24"/>
      <c r="F23" s="24"/>
      <c r="G23" s="24"/>
      <c r="H23" s="24"/>
      <c r="I23" s="25"/>
      <c r="J23" s="4">
        <v>98</v>
      </c>
      <c r="K23" s="4">
        <v>100</v>
      </c>
      <c r="L23" s="4">
        <v>0</v>
      </c>
      <c r="M23" s="4">
        <v>0</v>
      </c>
      <c r="N23" s="9">
        <f t="shared" si="0"/>
        <v>49</v>
      </c>
    </row>
    <row r="24" spans="2:14" x14ac:dyDescent="0.35">
      <c r="B24" s="6">
        <f t="shared" si="1"/>
        <v>16</v>
      </c>
      <c r="C24" s="6" t="s">
        <v>87</v>
      </c>
      <c r="D24" s="23" t="s">
        <v>88</v>
      </c>
      <c r="E24" s="24"/>
      <c r="F24" s="24"/>
      <c r="G24" s="24"/>
      <c r="H24" s="24"/>
      <c r="I24" s="25"/>
      <c r="J24" s="4">
        <v>100</v>
      </c>
      <c r="K24" s="4">
        <v>100</v>
      </c>
      <c r="L24" s="4">
        <v>0</v>
      </c>
      <c r="M24" s="4">
        <v>0</v>
      </c>
      <c r="N24" s="9">
        <f t="shared" si="0"/>
        <v>50</v>
      </c>
    </row>
    <row r="25" spans="2:14" x14ac:dyDescent="0.35">
      <c r="B25" s="6">
        <f t="shared" si="1"/>
        <v>17</v>
      </c>
      <c r="C25" s="6" t="s">
        <v>89</v>
      </c>
      <c r="D25" s="23" t="s">
        <v>90</v>
      </c>
      <c r="E25" s="24"/>
      <c r="F25" s="24"/>
      <c r="G25" s="24"/>
      <c r="H25" s="24"/>
      <c r="I25" s="25"/>
      <c r="J25" s="4">
        <v>99</v>
      </c>
      <c r="K25" s="4">
        <v>100</v>
      </c>
      <c r="L25" s="4">
        <v>0</v>
      </c>
      <c r="M25" s="4">
        <v>0</v>
      </c>
      <c r="N25" s="9">
        <f t="shared" si="0"/>
        <v>49</v>
      </c>
    </row>
    <row r="26" spans="2:14" x14ac:dyDescent="0.35">
      <c r="B26" s="6">
        <f t="shared" si="1"/>
        <v>18</v>
      </c>
      <c r="C26" s="6" t="s">
        <v>91</v>
      </c>
      <c r="D26" s="23" t="s">
        <v>92</v>
      </c>
      <c r="E26" s="24"/>
      <c r="F26" s="24"/>
      <c r="G26" s="24"/>
      <c r="H26" s="24"/>
      <c r="I26" s="25"/>
      <c r="J26" s="4">
        <v>99</v>
      </c>
      <c r="K26" s="4">
        <v>100</v>
      </c>
      <c r="L26" s="4">
        <v>0</v>
      </c>
      <c r="M26" s="4">
        <v>0</v>
      </c>
      <c r="N26" s="9">
        <f t="shared" si="0"/>
        <v>49</v>
      </c>
    </row>
    <row r="27" spans="2:14" x14ac:dyDescent="0.35">
      <c r="B27" s="6">
        <f t="shared" si="1"/>
        <v>19</v>
      </c>
      <c r="C27" s="6" t="s">
        <v>93</v>
      </c>
      <c r="D27" s="23" t="s">
        <v>94</v>
      </c>
      <c r="E27" s="24"/>
      <c r="F27" s="24"/>
      <c r="G27" s="24"/>
      <c r="H27" s="24"/>
      <c r="I27" s="25"/>
      <c r="J27" s="4">
        <v>100</v>
      </c>
      <c r="K27" s="4">
        <v>100</v>
      </c>
      <c r="L27" s="4">
        <v>0</v>
      </c>
      <c r="M27" s="4">
        <v>0</v>
      </c>
      <c r="N27" s="9">
        <f t="shared" si="0"/>
        <v>50</v>
      </c>
    </row>
    <row r="28" spans="2:14" x14ac:dyDescent="0.35">
      <c r="B28" s="6">
        <f t="shared" si="1"/>
        <v>20</v>
      </c>
      <c r="C28" s="6" t="s">
        <v>95</v>
      </c>
      <c r="D28" s="23" t="s">
        <v>96</v>
      </c>
      <c r="E28" s="24"/>
      <c r="F28" s="24"/>
      <c r="G28" s="24"/>
      <c r="H28" s="24"/>
      <c r="I28" s="25"/>
      <c r="J28" s="4">
        <v>97</v>
      </c>
      <c r="K28" s="4">
        <v>0</v>
      </c>
      <c r="L28" s="4">
        <v>0</v>
      </c>
      <c r="M28" s="4">
        <v>0</v>
      </c>
      <c r="N28" s="9">
        <f t="shared" si="0"/>
        <v>24</v>
      </c>
    </row>
    <row r="29" spans="2:14" x14ac:dyDescent="0.35">
      <c r="B29" s="6">
        <f t="shared" si="1"/>
        <v>21</v>
      </c>
      <c r="C29" s="6" t="s">
        <v>97</v>
      </c>
      <c r="D29" s="23" t="s">
        <v>98</v>
      </c>
      <c r="E29" s="24"/>
      <c r="F29" s="24"/>
      <c r="G29" s="24"/>
      <c r="H29" s="24"/>
      <c r="I29" s="25"/>
      <c r="J29" s="4">
        <v>0</v>
      </c>
      <c r="K29" s="4">
        <v>100</v>
      </c>
      <c r="L29" s="4">
        <v>0</v>
      </c>
      <c r="M29" s="4">
        <v>0</v>
      </c>
      <c r="N29" s="9">
        <f t="shared" si="0"/>
        <v>25</v>
      </c>
    </row>
    <row r="30" spans="2:14" x14ac:dyDescent="0.35">
      <c r="B30" s="6">
        <f t="shared" si="1"/>
        <v>22</v>
      </c>
      <c r="C30" s="6" t="s">
        <v>100</v>
      </c>
      <c r="D30" s="23" t="s">
        <v>99</v>
      </c>
      <c r="E30" s="24"/>
      <c r="F30" s="24"/>
      <c r="G30" s="24"/>
      <c r="H30" s="24"/>
      <c r="I30" s="25"/>
      <c r="J30" s="4">
        <v>0</v>
      </c>
      <c r="K30" s="4">
        <v>100</v>
      </c>
      <c r="L30" s="4">
        <v>0</v>
      </c>
      <c r="M30" s="4">
        <v>0</v>
      </c>
      <c r="N30" s="9">
        <f t="shared" si="0"/>
        <v>25</v>
      </c>
    </row>
    <row r="31" spans="2:14" x14ac:dyDescent="0.35">
      <c r="B31" s="6">
        <f t="shared" si="1"/>
        <v>23</v>
      </c>
      <c r="C31" s="6" t="s">
        <v>101</v>
      </c>
      <c r="D31" s="23" t="s">
        <v>102</v>
      </c>
      <c r="E31" s="24"/>
      <c r="F31" s="24"/>
      <c r="G31" s="24"/>
      <c r="H31" s="24"/>
      <c r="I31" s="25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27</v>
      </c>
      <c r="D32" s="23" t="s">
        <v>28</v>
      </c>
      <c r="E32" s="24"/>
      <c r="F32" s="24"/>
      <c r="G32" s="24"/>
      <c r="H32" s="24"/>
      <c r="I32" s="25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3:14" x14ac:dyDescent="0.35">
      <c r="C33" s="19"/>
      <c r="D33" s="19"/>
      <c r="E33" s="1"/>
      <c r="H33" s="26" t="s">
        <v>17</v>
      </c>
      <c r="I33" s="26"/>
      <c r="J33" s="10">
        <f>COUNTIF(J9:J32,"&gt;=70")</f>
        <v>15</v>
      </c>
      <c r="K33" s="10">
        <f>COUNTIF(K9:K32,"&gt;=70")</f>
        <v>20</v>
      </c>
      <c r="L33" s="10">
        <f>COUNTIF(L9:L32,"&gt;=70")</f>
        <v>0</v>
      </c>
      <c r="M33" s="10">
        <f>COUNTIF(M9:M32,"&gt;=70")</f>
        <v>0</v>
      </c>
      <c r="N33" s="14">
        <f>COUNTIF(N9:N32,"&gt;=70")</f>
        <v>0</v>
      </c>
    </row>
    <row r="34" spans="3:14" x14ac:dyDescent="0.35">
      <c r="C34" s="19"/>
      <c r="D34" s="19"/>
      <c r="E34" s="7"/>
      <c r="H34" s="21" t="s">
        <v>18</v>
      </c>
      <c r="I34" s="21"/>
      <c r="J34" s="11">
        <f>COUNTIF(J9:J32,"&lt;70")</f>
        <v>9</v>
      </c>
      <c r="K34" s="11">
        <f>COUNTIF(K9:K32,"&lt;70")</f>
        <v>4</v>
      </c>
      <c r="L34" s="11">
        <f>COUNTIF(L9:L32,"&lt;70")</f>
        <v>24</v>
      </c>
      <c r="M34" s="11">
        <f>COUNTIF(M9:M32,"&lt;70")</f>
        <v>24</v>
      </c>
      <c r="N34" s="11">
        <f>COUNTIF(N9:N32,"&lt;70")</f>
        <v>24</v>
      </c>
    </row>
    <row r="35" spans="3:14" x14ac:dyDescent="0.35">
      <c r="C35" s="19"/>
      <c r="D35" s="19"/>
      <c r="E35" s="19"/>
      <c r="H35" s="21" t="s">
        <v>19</v>
      </c>
      <c r="I35" s="21"/>
      <c r="J35" s="11">
        <f>COUNT(J9:J32)</f>
        <v>24</v>
      </c>
      <c r="K35" s="11">
        <f>COUNT(K9:K32)</f>
        <v>24</v>
      </c>
      <c r="L35" s="11">
        <f>COUNT(L9:L32)</f>
        <v>24</v>
      </c>
      <c r="M35" s="11">
        <f>COUNT(M9:M32)</f>
        <v>24</v>
      </c>
      <c r="N35" s="11">
        <f>COUNT(N9:N32)</f>
        <v>24</v>
      </c>
    </row>
    <row r="36" spans="3:14" x14ac:dyDescent="0.35">
      <c r="C36" s="19"/>
      <c r="D36" s="19"/>
      <c r="E36" s="1"/>
      <c r="H36" s="20" t="s">
        <v>14</v>
      </c>
      <c r="I36" s="20"/>
      <c r="J36" s="12">
        <f>J33/J35</f>
        <v>0.625</v>
      </c>
      <c r="K36" s="13">
        <f t="shared" ref="K36:N36" si="2">K33/K35</f>
        <v>0.83333333333333337</v>
      </c>
      <c r="L36" s="13">
        <f t="shared" si="2"/>
        <v>0</v>
      </c>
      <c r="M36" s="13">
        <f t="shared" si="2"/>
        <v>0</v>
      </c>
      <c r="N36" s="13">
        <f t="shared" si="2"/>
        <v>0</v>
      </c>
    </row>
    <row r="37" spans="3:14" x14ac:dyDescent="0.35">
      <c r="C37" s="19"/>
      <c r="D37" s="19"/>
      <c r="E37" s="1"/>
      <c r="H37" s="20" t="s">
        <v>15</v>
      </c>
      <c r="I37" s="20"/>
      <c r="J37" s="12">
        <f>J34/J35</f>
        <v>0.375</v>
      </c>
      <c r="K37" s="12">
        <f t="shared" ref="K37:N37" si="3">K34/K35</f>
        <v>0.16666666666666666</v>
      </c>
      <c r="L37" s="13">
        <f t="shared" si="3"/>
        <v>1</v>
      </c>
      <c r="M37" s="13">
        <f t="shared" si="3"/>
        <v>1</v>
      </c>
      <c r="N37" s="13">
        <f t="shared" si="3"/>
        <v>1</v>
      </c>
    </row>
    <row r="38" spans="3:14" x14ac:dyDescent="0.35">
      <c r="C38" s="19"/>
      <c r="D38" s="19"/>
      <c r="E38" s="7"/>
    </row>
    <row r="39" spans="3:14" x14ac:dyDescent="0.35">
      <c r="C39" s="1"/>
      <c r="D39" s="1"/>
      <c r="E39" s="7"/>
    </row>
    <row r="40" spans="3:14" x14ac:dyDescent="0.35">
      <c r="J40" s="22"/>
      <c r="K40" s="22"/>
      <c r="L40" s="22"/>
      <c r="M40" s="22"/>
    </row>
    <row r="41" spans="3:14" x14ac:dyDescent="0.35">
      <c r="J41" s="18" t="s">
        <v>16</v>
      </c>
      <c r="K41" s="18"/>
      <c r="L41" s="18"/>
      <c r="M41" s="18"/>
    </row>
  </sheetData>
  <mergeCells count="45">
    <mergeCell ref="D25:I25"/>
    <mergeCell ref="D26:I26"/>
    <mergeCell ref="D27:I27"/>
    <mergeCell ref="D28:I28"/>
    <mergeCell ref="D12:I12"/>
    <mergeCell ref="B2:M2"/>
    <mergeCell ref="C3:M3"/>
    <mergeCell ref="D4:G4"/>
    <mergeCell ref="J4:K4"/>
    <mergeCell ref="D6:G6"/>
    <mergeCell ref="I6:J6"/>
    <mergeCell ref="M4:N4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9:I29"/>
    <mergeCell ref="D30:I30"/>
    <mergeCell ref="D31:I31"/>
    <mergeCell ref="D32:I32"/>
    <mergeCell ref="C33:D33"/>
    <mergeCell ref="H33:I33"/>
    <mergeCell ref="C34:D34"/>
    <mergeCell ref="H34:I34"/>
    <mergeCell ref="C35:E35"/>
    <mergeCell ref="H35:I35"/>
    <mergeCell ref="J40:M40"/>
    <mergeCell ref="J41:M41"/>
    <mergeCell ref="C36:D36"/>
    <mergeCell ref="H36:I36"/>
    <mergeCell ref="C37:D37"/>
    <mergeCell ref="H37:I37"/>
    <mergeCell ref="C38:D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topLeftCell="A13" zoomScaleNormal="100" workbookViewId="0">
      <selection activeCell="U27" sqref="U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"/>
      <c r="P2" s="2"/>
    </row>
    <row r="3" spans="2:16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6" x14ac:dyDescent="0.35">
      <c r="C4" t="s">
        <v>0</v>
      </c>
      <c r="D4" s="30" t="s">
        <v>196</v>
      </c>
      <c r="E4" s="30"/>
      <c r="F4" s="30"/>
      <c r="G4" s="30"/>
      <c r="I4" t="s">
        <v>1</v>
      </c>
      <c r="J4" s="31" t="s">
        <v>29</v>
      </c>
      <c r="K4" s="31"/>
      <c r="M4" t="s">
        <v>2</v>
      </c>
      <c r="N4" s="33" t="str">
        <f>TallerDeEtica!$M$4</f>
        <v>22/NOV/24</v>
      </c>
      <c r="O4" s="33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  <c r="O6" s="1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6" x14ac:dyDescent="0.35">
      <c r="B9" s="6">
        <v>1</v>
      </c>
      <c r="C9" s="6" t="s">
        <v>61</v>
      </c>
      <c r="D9" s="23" t="s">
        <v>64</v>
      </c>
      <c r="E9" s="24"/>
      <c r="F9" s="24"/>
      <c r="G9" s="24"/>
      <c r="H9" s="24"/>
      <c r="I9" s="25"/>
      <c r="J9" s="4">
        <v>87</v>
      </c>
      <c r="K9" s="4">
        <v>0</v>
      </c>
      <c r="L9" s="4">
        <v>0</v>
      </c>
      <c r="M9" s="4">
        <v>0</v>
      </c>
      <c r="N9" s="4">
        <v>0</v>
      </c>
      <c r="O9" s="9">
        <f t="shared" ref="O9:O33" si="0">TRUNC(SUM(J9:N9)/6)</f>
        <v>14</v>
      </c>
    </row>
    <row r="10" spans="2:16" x14ac:dyDescent="0.35">
      <c r="B10" s="6">
        <f>B9+1</f>
        <v>2</v>
      </c>
      <c r="C10" s="6" t="s">
        <v>62</v>
      </c>
      <c r="D10" s="23" t="s">
        <v>65</v>
      </c>
      <c r="E10" s="24"/>
      <c r="F10" s="24"/>
      <c r="G10" s="24"/>
      <c r="H10" s="24"/>
      <c r="I10" s="25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16</v>
      </c>
    </row>
    <row r="11" spans="2:16" x14ac:dyDescent="0.35">
      <c r="B11" s="6">
        <f t="shared" ref="B11:B32" si="1">B10+1</f>
        <v>3</v>
      </c>
      <c r="C11" s="6" t="s">
        <v>63</v>
      </c>
      <c r="D11" s="23" t="s">
        <v>66</v>
      </c>
      <c r="E11" s="24"/>
      <c r="F11" s="24"/>
      <c r="G11" s="24"/>
      <c r="H11" s="24"/>
      <c r="I11" s="25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15</v>
      </c>
    </row>
    <row r="12" spans="2:16" x14ac:dyDescent="0.35">
      <c r="B12" s="6">
        <f t="shared" si="1"/>
        <v>4</v>
      </c>
      <c r="C12" s="6" t="s">
        <v>103</v>
      </c>
      <c r="D12" s="23" t="s">
        <v>104</v>
      </c>
      <c r="E12" s="24"/>
      <c r="F12" s="24"/>
      <c r="G12" s="24"/>
      <c r="H12" s="24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0</v>
      </c>
    </row>
    <row r="13" spans="2:16" x14ac:dyDescent="0.35">
      <c r="B13" s="6">
        <f t="shared" si="1"/>
        <v>5</v>
      </c>
      <c r="C13" s="6" t="s">
        <v>67</v>
      </c>
      <c r="D13" s="23" t="s">
        <v>69</v>
      </c>
      <c r="E13" s="24"/>
      <c r="F13" s="24"/>
      <c r="G13" s="24"/>
      <c r="H13" s="24"/>
      <c r="I13" s="25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16</v>
      </c>
    </row>
    <row r="14" spans="2:16" x14ac:dyDescent="0.35">
      <c r="B14" s="6">
        <f t="shared" si="1"/>
        <v>6</v>
      </c>
      <c r="C14" s="6" t="s">
        <v>68</v>
      </c>
      <c r="D14" s="23" t="s">
        <v>70</v>
      </c>
      <c r="E14" s="24"/>
      <c r="F14" s="24"/>
      <c r="G14" s="24"/>
      <c r="H14" s="24"/>
      <c r="I14" s="2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6" x14ac:dyDescent="0.35">
      <c r="B15" s="6">
        <f t="shared" si="1"/>
        <v>7</v>
      </c>
      <c r="C15" s="6" t="s">
        <v>71</v>
      </c>
      <c r="D15" s="23" t="s">
        <v>74</v>
      </c>
      <c r="E15" s="24"/>
      <c r="F15" s="24"/>
      <c r="G15" s="24"/>
      <c r="H15" s="24"/>
      <c r="I15" s="25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15</v>
      </c>
    </row>
    <row r="16" spans="2:16" x14ac:dyDescent="0.35">
      <c r="B16" s="6">
        <f t="shared" si="1"/>
        <v>8</v>
      </c>
      <c r="C16" s="6" t="s">
        <v>72</v>
      </c>
      <c r="D16" s="23" t="s">
        <v>75</v>
      </c>
      <c r="E16" s="24"/>
      <c r="F16" s="24"/>
      <c r="G16" s="24"/>
      <c r="H16" s="24"/>
      <c r="I16" s="25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15</v>
      </c>
    </row>
    <row r="17" spans="2:15" x14ac:dyDescent="0.35">
      <c r="B17" s="6">
        <f t="shared" si="1"/>
        <v>9</v>
      </c>
      <c r="C17" s="6" t="s">
        <v>73</v>
      </c>
      <c r="D17" s="23" t="s">
        <v>76</v>
      </c>
      <c r="E17" s="24"/>
      <c r="F17" s="24"/>
      <c r="G17" s="24"/>
      <c r="H17" s="24"/>
      <c r="I17" s="25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14</v>
      </c>
    </row>
    <row r="18" spans="2:15" x14ac:dyDescent="0.35">
      <c r="B18" s="6">
        <f t="shared" si="1"/>
        <v>10</v>
      </c>
      <c r="C18" s="6" t="s">
        <v>77</v>
      </c>
      <c r="D18" s="23" t="s">
        <v>78</v>
      </c>
      <c r="E18" s="24"/>
      <c r="F18" s="24"/>
      <c r="G18" s="24"/>
      <c r="H18" s="24"/>
      <c r="I18" s="25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15</v>
      </c>
    </row>
    <row r="19" spans="2:15" x14ac:dyDescent="0.35">
      <c r="B19" s="6">
        <f t="shared" si="1"/>
        <v>11</v>
      </c>
      <c r="C19" s="6" t="s">
        <v>25</v>
      </c>
      <c r="D19" s="23" t="s">
        <v>26</v>
      </c>
      <c r="E19" s="24"/>
      <c r="F19" s="24"/>
      <c r="G19" s="24"/>
      <c r="H19" s="24"/>
      <c r="I19" s="25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14</v>
      </c>
    </row>
    <row r="20" spans="2:15" x14ac:dyDescent="0.35">
      <c r="B20" s="6">
        <f t="shared" si="1"/>
        <v>12</v>
      </c>
      <c r="C20" s="6" t="s">
        <v>79</v>
      </c>
      <c r="D20" s="23" t="s">
        <v>80</v>
      </c>
      <c r="E20" s="24"/>
      <c r="F20" s="24"/>
      <c r="G20" s="24"/>
      <c r="H20" s="24"/>
      <c r="I20" s="2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16</v>
      </c>
    </row>
    <row r="21" spans="2:15" x14ac:dyDescent="0.35">
      <c r="B21" s="6">
        <f t="shared" si="1"/>
        <v>13</v>
      </c>
      <c r="C21" s="6" t="s">
        <v>81</v>
      </c>
      <c r="D21" s="23" t="s">
        <v>82</v>
      </c>
      <c r="E21" s="24"/>
      <c r="F21" s="24"/>
      <c r="G21" s="24"/>
      <c r="H21" s="24"/>
      <c r="I21" s="25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14</v>
      </c>
    </row>
    <row r="22" spans="2:15" x14ac:dyDescent="0.35">
      <c r="B22" s="6">
        <f t="shared" si="1"/>
        <v>14</v>
      </c>
      <c r="C22" s="6" t="s">
        <v>83</v>
      </c>
      <c r="D22" s="23" t="s">
        <v>84</v>
      </c>
      <c r="E22" s="24"/>
      <c r="F22" s="24"/>
      <c r="G22" s="24"/>
      <c r="H22" s="24"/>
      <c r="I22" s="25"/>
      <c r="J22" s="4">
        <v>97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16</v>
      </c>
    </row>
    <row r="23" spans="2:15" x14ac:dyDescent="0.35">
      <c r="B23" s="6">
        <f t="shared" si="1"/>
        <v>15</v>
      </c>
      <c r="C23" s="6" t="s">
        <v>85</v>
      </c>
      <c r="D23" s="23" t="s">
        <v>86</v>
      </c>
      <c r="E23" s="24"/>
      <c r="F23" s="24"/>
      <c r="G23" s="24"/>
      <c r="H23" s="24"/>
      <c r="I23" s="2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35">
      <c r="B24" s="6">
        <f t="shared" si="1"/>
        <v>16</v>
      </c>
      <c r="C24" s="6" t="s">
        <v>87</v>
      </c>
      <c r="D24" s="23" t="s">
        <v>88</v>
      </c>
      <c r="E24" s="24"/>
      <c r="F24" s="24"/>
      <c r="G24" s="24"/>
      <c r="H24" s="24"/>
      <c r="I24" s="25"/>
      <c r="J24" s="4">
        <v>84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14</v>
      </c>
    </row>
    <row r="25" spans="2:15" x14ac:dyDescent="0.35">
      <c r="B25" s="6">
        <f t="shared" si="1"/>
        <v>17</v>
      </c>
      <c r="C25" s="6" t="s">
        <v>89</v>
      </c>
      <c r="D25" s="23" t="s">
        <v>90</v>
      </c>
      <c r="E25" s="24"/>
      <c r="F25" s="24"/>
      <c r="G25" s="24"/>
      <c r="H25" s="24"/>
      <c r="I25" s="25"/>
      <c r="J25" s="4">
        <v>91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15</v>
      </c>
    </row>
    <row r="26" spans="2:15" x14ac:dyDescent="0.35">
      <c r="B26" s="6">
        <f t="shared" si="1"/>
        <v>18</v>
      </c>
      <c r="C26" s="6" t="s">
        <v>91</v>
      </c>
      <c r="D26" s="23" t="s">
        <v>92</v>
      </c>
      <c r="E26" s="24"/>
      <c r="F26" s="24"/>
      <c r="G26" s="24"/>
      <c r="H26" s="24"/>
      <c r="I26" s="25"/>
      <c r="J26" s="4">
        <v>96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16</v>
      </c>
    </row>
    <row r="27" spans="2:15" x14ac:dyDescent="0.35">
      <c r="B27" s="6">
        <f t="shared" si="1"/>
        <v>19</v>
      </c>
      <c r="C27" s="6" t="s">
        <v>93</v>
      </c>
      <c r="D27" s="23" t="s">
        <v>94</v>
      </c>
      <c r="E27" s="24"/>
      <c r="F27" s="24"/>
      <c r="G27" s="24"/>
      <c r="H27" s="24"/>
      <c r="I27" s="25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16</v>
      </c>
    </row>
    <row r="28" spans="2:15" x14ac:dyDescent="0.35">
      <c r="B28" s="6">
        <f t="shared" si="1"/>
        <v>20</v>
      </c>
      <c r="C28" s="6" t="s">
        <v>95</v>
      </c>
      <c r="D28" s="23" t="s">
        <v>96</v>
      </c>
      <c r="E28" s="24"/>
      <c r="F28" s="24"/>
      <c r="G28" s="24"/>
      <c r="H28" s="24"/>
      <c r="I28" s="25"/>
      <c r="J28" s="4">
        <v>94</v>
      </c>
      <c r="K28" s="4">
        <v>0</v>
      </c>
      <c r="L28" s="4">
        <v>0</v>
      </c>
      <c r="M28" s="4">
        <v>0</v>
      </c>
      <c r="N28" s="4">
        <v>0</v>
      </c>
      <c r="O28" s="9">
        <f t="shared" si="0"/>
        <v>15</v>
      </c>
    </row>
    <row r="29" spans="2:15" x14ac:dyDescent="0.35">
      <c r="B29" s="6">
        <f t="shared" si="1"/>
        <v>21</v>
      </c>
      <c r="C29" s="6" t="s">
        <v>97</v>
      </c>
      <c r="D29" s="23" t="s">
        <v>98</v>
      </c>
      <c r="E29" s="24"/>
      <c r="F29" s="24"/>
      <c r="G29" s="24"/>
      <c r="H29" s="24"/>
      <c r="I29" s="25"/>
      <c r="J29" s="4">
        <v>84</v>
      </c>
      <c r="K29" s="4">
        <v>0</v>
      </c>
      <c r="L29" s="4">
        <v>0</v>
      </c>
      <c r="M29" s="4">
        <v>0</v>
      </c>
      <c r="N29" s="4">
        <v>0</v>
      </c>
      <c r="O29" s="9">
        <f t="shared" si="0"/>
        <v>14</v>
      </c>
    </row>
    <row r="30" spans="2:15" x14ac:dyDescent="0.35">
      <c r="B30" s="6">
        <f t="shared" si="1"/>
        <v>22</v>
      </c>
      <c r="C30" s="6" t="s">
        <v>100</v>
      </c>
      <c r="D30" s="23" t="s">
        <v>99</v>
      </c>
      <c r="E30" s="24"/>
      <c r="F30" s="24"/>
      <c r="G30" s="24"/>
      <c r="H30" s="24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35">
      <c r="B31" s="6">
        <f t="shared" si="1"/>
        <v>23</v>
      </c>
      <c r="C31" s="6" t="s">
        <v>105</v>
      </c>
      <c r="D31" s="23" t="s">
        <v>106</v>
      </c>
      <c r="E31" s="24"/>
      <c r="F31" s="24"/>
      <c r="G31" s="24"/>
      <c r="H31" s="24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0</v>
      </c>
    </row>
    <row r="32" spans="2:15" x14ac:dyDescent="0.35">
      <c r="B32" s="6">
        <f t="shared" si="1"/>
        <v>24</v>
      </c>
      <c r="C32" s="6" t="s">
        <v>101</v>
      </c>
      <c r="D32" s="23" t="s">
        <v>102</v>
      </c>
      <c r="E32" s="24"/>
      <c r="F32" s="24"/>
      <c r="G32" s="24"/>
      <c r="H32" s="24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0</v>
      </c>
    </row>
    <row r="33" spans="2:15" x14ac:dyDescent="0.35">
      <c r="B33" s="6">
        <f>+B32+1</f>
        <v>25</v>
      </c>
      <c r="C33" s="6" t="s">
        <v>27</v>
      </c>
      <c r="D33" s="23" t="s">
        <v>28</v>
      </c>
      <c r="E33" s="24"/>
      <c r="F33" s="24"/>
      <c r="G33" s="24"/>
      <c r="H33" s="24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0</v>
      </c>
    </row>
    <row r="34" spans="2:15" x14ac:dyDescent="0.35">
      <c r="C34" s="19"/>
      <c r="D34" s="19"/>
      <c r="E34" s="1"/>
      <c r="H34" s="26" t="s">
        <v>17</v>
      </c>
      <c r="I34" s="26"/>
      <c r="J34" s="10">
        <f t="shared" ref="J34:O34" si="2">COUNTIF(J9:J33,"&gt;=70")</f>
        <v>18</v>
      </c>
      <c r="K34" s="10">
        <f t="shared" si="2"/>
        <v>0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4">
        <f t="shared" si="2"/>
        <v>0</v>
      </c>
    </row>
    <row r="35" spans="2:15" x14ac:dyDescent="0.35">
      <c r="C35" s="19"/>
      <c r="D35" s="19"/>
      <c r="E35" s="7"/>
      <c r="H35" s="21" t="s">
        <v>18</v>
      </c>
      <c r="I35" s="21"/>
      <c r="J35" s="11">
        <f t="shared" ref="J35:O35" si="3">COUNTIF(J9:J33,"&lt;70")</f>
        <v>7</v>
      </c>
      <c r="K35" s="11">
        <f t="shared" si="3"/>
        <v>25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5" x14ac:dyDescent="0.35">
      <c r="C36" s="19"/>
      <c r="D36" s="19"/>
      <c r="E36" s="19"/>
      <c r="H36" s="21" t="s">
        <v>19</v>
      </c>
      <c r="I36" s="21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5" x14ac:dyDescent="0.35">
      <c r="C37" s="19"/>
      <c r="D37" s="19"/>
      <c r="E37" s="1"/>
      <c r="H37" s="20" t="s">
        <v>14</v>
      </c>
      <c r="I37" s="20"/>
      <c r="J37" s="12">
        <f>J34/J36</f>
        <v>0.72</v>
      </c>
      <c r="K37" s="13">
        <f t="shared" ref="K37:O37" si="5">K34/K36</f>
        <v>0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5" x14ac:dyDescent="0.35">
      <c r="C38" s="19"/>
      <c r="D38" s="19"/>
      <c r="E38" s="1"/>
      <c r="H38" s="20" t="s">
        <v>15</v>
      </c>
      <c r="I38" s="20"/>
      <c r="J38" s="12">
        <f>J35/J36</f>
        <v>0.28000000000000003</v>
      </c>
      <c r="K38" s="12">
        <f t="shared" ref="K38:O38" si="6">K35/K36</f>
        <v>1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5" x14ac:dyDescent="0.35">
      <c r="C39" s="19"/>
      <c r="D39" s="19"/>
      <c r="E39" s="7"/>
    </row>
    <row r="40" spans="2:15" x14ac:dyDescent="0.35">
      <c r="C40" s="1"/>
      <c r="D40" s="1"/>
      <c r="E40" s="7"/>
    </row>
    <row r="41" spans="2:15" x14ac:dyDescent="0.35">
      <c r="J41" s="22"/>
      <c r="K41" s="22"/>
      <c r="L41" s="22"/>
      <c r="M41" s="22"/>
      <c r="N41" s="22"/>
    </row>
    <row r="42" spans="2:15" x14ac:dyDescent="0.35">
      <c r="J42" s="18" t="s">
        <v>16</v>
      </c>
      <c r="K42" s="18"/>
      <c r="L42" s="18"/>
      <c r="M42" s="18"/>
      <c r="N42" s="18"/>
    </row>
  </sheetData>
  <mergeCells count="46">
    <mergeCell ref="D21:I21"/>
    <mergeCell ref="D31:I31"/>
    <mergeCell ref="D9:I9"/>
    <mergeCell ref="D10:I10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J42:N42"/>
    <mergeCell ref="D22:I22"/>
    <mergeCell ref="D23:I23"/>
    <mergeCell ref="D24:I24"/>
    <mergeCell ref="D25:I25"/>
    <mergeCell ref="H34:I34"/>
    <mergeCell ref="D26:I26"/>
    <mergeCell ref="C35:D35"/>
    <mergeCell ref="J41:N41"/>
    <mergeCell ref="D27:I27"/>
    <mergeCell ref="D28:I28"/>
    <mergeCell ref="D29:I29"/>
    <mergeCell ref="D30:I30"/>
    <mergeCell ref="D32:I32"/>
    <mergeCell ref="C34:D34"/>
    <mergeCell ref="D33:I33"/>
    <mergeCell ref="C38:D38"/>
    <mergeCell ref="C39:D39"/>
    <mergeCell ref="C37:D37"/>
    <mergeCell ref="C36:E36"/>
    <mergeCell ref="H35:I35"/>
    <mergeCell ref="H36:I36"/>
    <mergeCell ref="H37:I37"/>
    <mergeCell ref="H38:I38"/>
    <mergeCell ref="B2:N2"/>
    <mergeCell ref="J4:K4"/>
    <mergeCell ref="N4:O4"/>
    <mergeCell ref="D6:G6"/>
    <mergeCell ref="D8:I8"/>
    <mergeCell ref="I6:J6"/>
    <mergeCell ref="C3:N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3"/>
  <sheetViews>
    <sheetView topLeftCell="A25" zoomScaleNormal="100" workbookViewId="0">
      <selection activeCell="R10" sqref="R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31</v>
      </c>
      <c r="E4" s="30"/>
      <c r="F4" s="30"/>
      <c r="G4" s="30"/>
      <c r="I4" t="s">
        <v>1</v>
      </c>
      <c r="J4" s="31" t="s">
        <v>32</v>
      </c>
      <c r="K4" s="31"/>
      <c r="M4" t="s">
        <v>2</v>
      </c>
      <c r="N4" s="32" t="str">
        <f>TallerDeEtica!$M$4</f>
        <v>22/NOV/24</v>
      </c>
      <c r="O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107</v>
      </c>
      <c r="D9" s="23" t="s">
        <v>108</v>
      </c>
      <c r="E9" s="24"/>
      <c r="F9" s="24"/>
      <c r="G9" s="24"/>
      <c r="H9" s="24"/>
      <c r="I9" s="25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109</v>
      </c>
      <c r="D10" s="23" t="s">
        <v>110</v>
      </c>
      <c r="E10" s="24"/>
      <c r="F10" s="24"/>
      <c r="G10" s="24"/>
      <c r="H10" s="24"/>
      <c r="I10" s="25"/>
      <c r="J10" s="4">
        <v>93</v>
      </c>
      <c r="K10" s="4">
        <v>0</v>
      </c>
      <c r="L10" s="4">
        <v>0</v>
      </c>
      <c r="M10" s="4">
        <v>0</v>
      </c>
      <c r="N10" s="9">
        <f t="shared" ref="N10:N32" si="0">TRUNC(SUM(J10:M10)/4)</f>
        <v>23</v>
      </c>
    </row>
    <row r="11" spans="2:15" x14ac:dyDescent="0.35">
      <c r="B11" s="6">
        <f>+B10+1</f>
        <v>3</v>
      </c>
      <c r="C11" s="6" t="s">
        <v>111</v>
      </c>
      <c r="D11" s="23" t="s">
        <v>112</v>
      </c>
      <c r="E11" s="24"/>
      <c r="F11" s="24"/>
      <c r="G11" s="24"/>
      <c r="H11" s="24"/>
      <c r="I11" s="25"/>
      <c r="J11" s="4">
        <v>89</v>
      </c>
      <c r="K11" s="4">
        <v>0</v>
      </c>
      <c r="L11" s="4">
        <v>0</v>
      </c>
      <c r="M11" s="4">
        <v>0</v>
      </c>
      <c r="N11" s="9">
        <f t="shared" si="0"/>
        <v>22</v>
      </c>
    </row>
    <row r="12" spans="2:15" x14ac:dyDescent="0.35">
      <c r="B12" s="6">
        <f t="shared" ref="B12:B34" si="1">B11+1</f>
        <v>4</v>
      </c>
      <c r="C12" s="6" t="s">
        <v>113</v>
      </c>
      <c r="D12" s="23" t="s">
        <v>114</v>
      </c>
      <c r="E12" s="24"/>
      <c r="F12" s="24"/>
      <c r="G12" s="24"/>
      <c r="H12" s="24"/>
      <c r="I12" s="25"/>
      <c r="J12" s="4">
        <v>90</v>
      </c>
      <c r="K12" s="4">
        <v>0</v>
      </c>
      <c r="L12" s="4">
        <v>0</v>
      </c>
      <c r="M12" s="4">
        <v>0</v>
      </c>
      <c r="N12" s="9">
        <f t="shared" si="0"/>
        <v>22</v>
      </c>
    </row>
    <row r="13" spans="2:15" x14ac:dyDescent="0.35">
      <c r="B13" s="6">
        <f t="shared" si="1"/>
        <v>5</v>
      </c>
      <c r="C13" s="6" t="s">
        <v>115</v>
      </c>
      <c r="D13" s="23" t="s">
        <v>116</v>
      </c>
      <c r="E13" s="24"/>
      <c r="F13" s="24"/>
      <c r="G13" s="24"/>
      <c r="H13" s="24"/>
      <c r="I13" s="25"/>
      <c r="J13" s="4">
        <v>90</v>
      </c>
      <c r="K13" s="4">
        <v>0</v>
      </c>
      <c r="L13" s="4">
        <v>0</v>
      </c>
      <c r="M13" s="4">
        <v>0</v>
      </c>
      <c r="N13" s="9">
        <f t="shared" si="0"/>
        <v>22</v>
      </c>
    </row>
    <row r="14" spans="2:15" x14ac:dyDescent="0.35">
      <c r="B14" s="6">
        <f t="shared" si="1"/>
        <v>6</v>
      </c>
      <c r="C14" s="6" t="s">
        <v>117</v>
      </c>
      <c r="D14" s="23" t="s">
        <v>118</v>
      </c>
      <c r="E14" s="24"/>
      <c r="F14" s="24"/>
      <c r="G14" s="24"/>
      <c r="H14" s="24"/>
      <c r="I14" s="25"/>
      <c r="J14" s="4">
        <v>91</v>
      </c>
      <c r="K14" s="4">
        <v>0</v>
      </c>
      <c r="L14" s="4">
        <v>0</v>
      </c>
      <c r="M14" s="4">
        <v>0</v>
      </c>
      <c r="N14" s="9">
        <f t="shared" si="0"/>
        <v>22</v>
      </c>
    </row>
    <row r="15" spans="2:15" x14ac:dyDescent="0.35">
      <c r="B15" s="6">
        <f t="shared" si="1"/>
        <v>7</v>
      </c>
      <c r="C15" s="6" t="s">
        <v>119</v>
      </c>
      <c r="D15" s="23" t="s">
        <v>120</v>
      </c>
      <c r="E15" s="24"/>
      <c r="F15" s="24"/>
      <c r="G15" s="24"/>
      <c r="H15" s="24"/>
      <c r="I15" s="25"/>
      <c r="J15" s="4">
        <v>91</v>
      </c>
      <c r="K15" s="4">
        <v>0</v>
      </c>
      <c r="L15" s="4">
        <v>0</v>
      </c>
      <c r="M15" s="4">
        <v>0</v>
      </c>
      <c r="N15" s="9">
        <f t="shared" si="0"/>
        <v>22</v>
      </c>
    </row>
    <row r="16" spans="2:15" x14ac:dyDescent="0.35">
      <c r="B16" s="6">
        <f t="shared" si="1"/>
        <v>8</v>
      </c>
      <c r="C16" s="6" t="s">
        <v>121</v>
      </c>
      <c r="D16" s="23" t="s">
        <v>122</v>
      </c>
      <c r="E16" s="24"/>
      <c r="F16" s="24"/>
      <c r="G16" s="24"/>
      <c r="H16" s="24"/>
      <c r="I16" s="25"/>
      <c r="J16" s="4">
        <v>88</v>
      </c>
      <c r="K16" s="4">
        <v>0</v>
      </c>
      <c r="L16" s="4">
        <v>0</v>
      </c>
      <c r="M16" s="4">
        <v>0</v>
      </c>
      <c r="N16" s="9">
        <f t="shared" si="0"/>
        <v>22</v>
      </c>
    </row>
    <row r="17" spans="2:14" x14ac:dyDescent="0.35">
      <c r="B17" s="6">
        <f t="shared" si="1"/>
        <v>9</v>
      </c>
      <c r="C17" s="6" t="s">
        <v>123</v>
      </c>
      <c r="D17" s="23" t="s">
        <v>124</v>
      </c>
      <c r="E17" s="24"/>
      <c r="F17" s="24"/>
      <c r="G17" s="24"/>
      <c r="H17" s="24"/>
      <c r="I17" s="25"/>
      <c r="J17" s="4">
        <v>89</v>
      </c>
      <c r="K17" s="4">
        <v>0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125</v>
      </c>
      <c r="D18" s="23" t="s">
        <v>126</v>
      </c>
      <c r="E18" s="24"/>
      <c r="F18" s="24"/>
      <c r="G18" s="24"/>
      <c r="H18" s="24"/>
      <c r="I18" s="25"/>
      <c r="J18" s="4">
        <v>94</v>
      </c>
      <c r="K18" s="4">
        <v>0</v>
      </c>
      <c r="L18" s="4">
        <v>0</v>
      </c>
      <c r="M18" s="4">
        <v>0</v>
      </c>
      <c r="N18" s="9">
        <f t="shared" si="0"/>
        <v>23</v>
      </c>
    </row>
    <row r="19" spans="2:14" x14ac:dyDescent="0.35">
      <c r="B19" s="6">
        <f t="shared" si="1"/>
        <v>11</v>
      </c>
      <c r="C19" s="6" t="s">
        <v>127</v>
      </c>
      <c r="D19" s="23" t="s">
        <v>128</v>
      </c>
      <c r="E19" s="24"/>
      <c r="F19" s="24"/>
      <c r="G19" s="24"/>
      <c r="H19" s="24"/>
      <c r="I19" s="25"/>
      <c r="J19" s="4">
        <v>97</v>
      </c>
      <c r="K19" s="4">
        <v>0</v>
      </c>
      <c r="L19" s="4">
        <v>0</v>
      </c>
      <c r="M19" s="4">
        <v>0</v>
      </c>
      <c r="N19" s="9">
        <f t="shared" si="0"/>
        <v>24</v>
      </c>
    </row>
    <row r="20" spans="2:14" x14ac:dyDescent="0.35">
      <c r="B20" s="6">
        <f t="shared" si="1"/>
        <v>12</v>
      </c>
      <c r="C20" s="6" t="s">
        <v>129</v>
      </c>
      <c r="D20" s="23" t="s">
        <v>130</v>
      </c>
      <c r="E20" s="24"/>
      <c r="F20" s="24"/>
      <c r="G20" s="24"/>
      <c r="H20" s="24"/>
      <c r="I20" s="25"/>
      <c r="J20" s="4">
        <v>86</v>
      </c>
      <c r="K20" s="4">
        <v>0</v>
      </c>
      <c r="L20" s="4">
        <v>0</v>
      </c>
      <c r="M20" s="4">
        <v>0</v>
      </c>
      <c r="N20" s="9">
        <f t="shared" si="0"/>
        <v>21</v>
      </c>
    </row>
    <row r="21" spans="2:14" x14ac:dyDescent="0.35">
      <c r="B21" s="6">
        <f t="shared" si="1"/>
        <v>13</v>
      </c>
      <c r="C21" s="6" t="s">
        <v>131</v>
      </c>
      <c r="D21" s="23" t="s">
        <v>132</v>
      </c>
      <c r="E21" s="24"/>
      <c r="F21" s="24"/>
      <c r="G21" s="24"/>
      <c r="H21" s="24"/>
      <c r="I21" s="25"/>
      <c r="J21" s="4">
        <v>92</v>
      </c>
      <c r="K21" s="4">
        <v>0</v>
      </c>
      <c r="L21" s="4">
        <v>0</v>
      </c>
      <c r="M21" s="4">
        <v>0</v>
      </c>
      <c r="N21" s="9">
        <f t="shared" si="0"/>
        <v>23</v>
      </c>
    </row>
    <row r="22" spans="2:14" x14ac:dyDescent="0.35">
      <c r="B22" s="6">
        <f t="shared" si="1"/>
        <v>14</v>
      </c>
      <c r="C22" s="6" t="s">
        <v>133</v>
      </c>
      <c r="D22" s="23" t="s">
        <v>134</v>
      </c>
      <c r="E22" s="24"/>
      <c r="F22" s="24"/>
      <c r="G22" s="24"/>
      <c r="H22" s="24"/>
      <c r="I22" s="25"/>
      <c r="J22" s="4">
        <v>91</v>
      </c>
      <c r="K22" s="4">
        <v>0</v>
      </c>
      <c r="L22" s="4">
        <v>0</v>
      </c>
      <c r="M22" s="4">
        <v>0</v>
      </c>
      <c r="N22" s="9">
        <f t="shared" si="0"/>
        <v>22</v>
      </c>
    </row>
    <row r="23" spans="2:14" x14ac:dyDescent="0.35">
      <c r="B23" s="6">
        <f t="shared" si="1"/>
        <v>15</v>
      </c>
      <c r="C23" s="6" t="s">
        <v>135</v>
      </c>
      <c r="D23" s="23" t="s">
        <v>136</v>
      </c>
      <c r="E23" s="24"/>
      <c r="F23" s="24"/>
      <c r="G23" s="24"/>
      <c r="H23" s="24"/>
      <c r="I23" s="25"/>
      <c r="J23" s="4">
        <v>95</v>
      </c>
      <c r="K23" s="4">
        <v>0</v>
      </c>
      <c r="L23" s="4">
        <v>0</v>
      </c>
      <c r="M23" s="4">
        <v>0</v>
      </c>
      <c r="N23" s="9">
        <f t="shared" si="0"/>
        <v>23</v>
      </c>
    </row>
    <row r="24" spans="2:14" x14ac:dyDescent="0.35">
      <c r="B24" s="6">
        <f t="shared" si="1"/>
        <v>16</v>
      </c>
      <c r="C24" s="6" t="s">
        <v>137</v>
      </c>
      <c r="D24" s="23" t="s">
        <v>138</v>
      </c>
      <c r="E24" s="24"/>
      <c r="F24" s="24"/>
      <c r="G24" s="24"/>
      <c r="H24" s="24"/>
      <c r="I24" s="25"/>
      <c r="J24" s="4">
        <v>93</v>
      </c>
      <c r="K24" s="4">
        <v>0</v>
      </c>
      <c r="L24" s="4">
        <v>0</v>
      </c>
      <c r="M24" s="4">
        <v>0</v>
      </c>
      <c r="N24" s="9">
        <f t="shared" si="0"/>
        <v>23</v>
      </c>
    </row>
    <row r="25" spans="2:14" x14ac:dyDescent="0.35">
      <c r="B25" s="6">
        <f t="shared" si="1"/>
        <v>17</v>
      </c>
      <c r="C25" s="6" t="s">
        <v>139</v>
      </c>
      <c r="D25" s="23" t="s">
        <v>140</v>
      </c>
      <c r="E25" s="24"/>
      <c r="F25" s="24"/>
      <c r="G25" s="24"/>
      <c r="H25" s="24"/>
      <c r="I25" s="25"/>
      <c r="J25" s="4">
        <v>93</v>
      </c>
      <c r="K25" s="4">
        <v>0</v>
      </c>
      <c r="L25" s="4">
        <v>0</v>
      </c>
      <c r="M25" s="4">
        <v>0</v>
      </c>
      <c r="N25" s="9">
        <f t="shared" si="0"/>
        <v>23</v>
      </c>
    </row>
    <row r="26" spans="2:14" x14ac:dyDescent="0.35">
      <c r="B26" s="6">
        <f t="shared" si="1"/>
        <v>18</v>
      </c>
      <c r="C26" s="6" t="s">
        <v>141</v>
      </c>
      <c r="D26" s="23" t="s">
        <v>142</v>
      </c>
      <c r="E26" s="24"/>
      <c r="F26" s="24"/>
      <c r="G26" s="24"/>
      <c r="H26" s="24"/>
      <c r="I26" s="25"/>
      <c r="J26" s="4">
        <v>90</v>
      </c>
      <c r="K26" s="4">
        <v>0</v>
      </c>
      <c r="L26" s="4">
        <v>0</v>
      </c>
      <c r="M26" s="4">
        <v>0</v>
      </c>
      <c r="N26" s="9">
        <f t="shared" si="0"/>
        <v>22</v>
      </c>
    </row>
    <row r="27" spans="2:14" x14ac:dyDescent="0.35">
      <c r="B27" s="6">
        <f t="shared" si="1"/>
        <v>19</v>
      </c>
      <c r="C27" s="6" t="s">
        <v>143</v>
      </c>
      <c r="D27" s="23" t="s">
        <v>144</v>
      </c>
      <c r="E27" s="24"/>
      <c r="F27" s="24"/>
      <c r="G27" s="24"/>
      <c r="H27" s="24"/>
      <c r="I27" s="25"/>
      <c r="J27" s="4">
        <v>84</v>
      </c>
      <c r="K27" s="4">
        <v>0</v>
      </c>
      <c r="L27" s="4">
        <v>0</v>
      </c>
      <c r="M27" s="4">
        <v>0</v>
      </c>
      <c r="N27" s="9">
        <f t="shared" si="0"/>
        <v>21</v>
      </c>
    </row>
    <row r="28" spans="2:14" x14ac:dyDescent="0.35">
      <c r="B28" s="6">
        <f t="shared" si="1"/>
        <v>20</v>
      </c>
      <c r="C28" s="6" t="s">
        <v>145</v>
      </c>
      <c r="D28" s="23" t="s">
        <v>146</v>
      </c>
      <c r="E28" s="24"/>
      <c r="F28" s="24"/>
      <c r="G28" s="24"/>
      <c r="H28" s="24"/>
      <c r="I28" s="25"/>
      <c r="J28" s="4">
        <v>95</v>
      </c>
      <c r="K28" s="4">
        <v>0</v>
      </c>
      <c r="L28" s="4">
        <v>0</v>
      </c>
      <c r="M28" s="4">
        <v>0</v>
      </c>
      <c r="N28" s="9">
        <f t="shared" si="0"/>
        <v>23</v>
      </c>
    </row>
    <row r="29" spans="2:14" x14ac:dyDescent="0.35">
      <c r="B29" s="6">
        <f t="shared" si="1"/>
        <v>21</v>
      </c>
      <c r="C29" s="6" t="s">
        <v>147</v>
      </c>
      <c r="D29" s="23" t="s">
        <v>148</v>
      </c>
      <c r="E29" s="24"/>
      <c r="F29" s="24"/>
      <c r="G29" s="24"/>
      <c r="H29" s="24"/>
      <c r="I29" s="25"/>
      <c r="J29" s="4">
        <v>97</v>
      </c>
      <c r="K29" s="4">
        <v>0</v>
      </c>
      <c r="L29" s="4">
        <v>0</v>
      </c>
      <c r="M29" s="4">
        <v>0</v>
      </c>
      <c r="N29" s="9">
        <f t="shared" si="0"/>
        <v>24</v>
      </c>
    </row>
    <row r="30" spans="2:14" x14ac:dyDescent="0.35">
      <c r="B30" s="6">
        <f t="shared" si="1"/>
        <v>22</v>
      </c>
      <c r="C30" s="6" t="s">
        <v>149</v>
      </c>
      <c r="D30" s="23" t="s">
        <v>150</v>
      </c>
      <c r="E30" s="24"/>
      <c r="F30" s="24"/>
      <c r="G30" s="24"/>
      <c r="H30" s="24"/>
      <c r="I30" s="25"/>
      <c r="J30" s="4">
        <v>93</v>
      </c>
      <c r="K30" s="4">
        <v>0</v>
      </c>
      <c r="L30" s="4">
        <v>0</v>
      </c>
      <c r="M30" s="4">
        <v>0</v>
      </c>
      <c r="N30" s="9">
        <f t="shared" si="0"/>
        <v>23</v>
      </c>
    </row>
    <row r="31" spans="2:14" x14ac:dyDescent="0.35">
      <c r="B31" s="6">
        <f t="shared" si="1"/>
        <v>23</v>
      </c>
      <c r="C31" s="6" t="s">
        <v>151</v>
      </c>
      <c r="D31" s="23" t="s">
        <v>152</v>
      </c>
      <c r="E31" s="24"/>
      <c r="F31" s="24"/>
      <c r="G31" s="24"/>
      <c r="H31" s="24"/>
      <c r="I31" s="25"/>
      <c r="J31" s="4">
        <v>85</v>
      </c>
      <c r="K31" s="4">
        <v>0</v>
      </c>
      <c r="L31" s="4">
        <v>0</v>
      </c>
      <c r="M31" s="4">
        <v>0</v>
      </c>
      <c r="N31" s="9">
        <f t="shared" si="0"/>
        <v>21</v>
      </c>
    </row>
    <row r="32" spans="2:14" x14ac:dyDescent="0.35">
      <c r="B32" s="6">
        <f t="shared" si="1"/>
        <v>24</v>
      </c>
      <c r="C32" s="6" t="s">
        <v>153</v>
      </c>
      <c r="D32" s="23" t="s">
        <v>154</v>
      </c>
      <c r="E32" s="24"/>
      <c r="F32" s="24"/>
      <c r="G32" s="24"/>
      <c r="H32" s="24"/>
      <c r="I32" s="25"/>
      <c r="J32" s="4">
        <v>91</v>
      </c>
      <c r="K32" s="4">
        <v>0</v>
      </c>
      <c r="L32" s="4">
        <v>0</v>
      </c>
      <c r="M32" s="4">
        <v>0</v>
      </c>
      <c r="N32" s="9">
        <f t="shared" si="0"/>
        <v>22</v>
      </c>
    </row>
    <row r="33" spans="2:14" x14ac:dyDescent="0.35">
      <c r="B33" s="6">
        <f t="shared" si="1"/>
        <v>25</v>
      </c>
      <c r="C33" s="6" t="s">
        <v>155</v>
      </c>
      <c r="D33" s="23" t="s">
        <v>156</v>
      </c>
      <c r="E33" s="24"/>
      <c r="F33" s="24"/>
      <c r="G33" s="24"/>
      <c r="H33" s="24"/>
      <c r="I33" s="25"/>
      <c r="J33" s="4">
        <v>0</v>
      </c>
      <c r="K33" s="4">
        <v>0</v>
      </c>
      <c r="L33" s="4">
        <v>0</v>
      </c>
      <c r="M33" s="4">
        <v>0</v>
      </c>
      <c r="N33" s="9">
        <f t="shared" ref="N33:N34" si="2">TRUNC(SUM(J33:M33)/4)</f>
        <v>0</v>
      </c>
    </row>
    <row r="34" spans="2:14" x14ac:dyDescent="0.35">
      <c r="B34" s="6">
        <f t="shared" si="1"/>
        <v>26</v>
      </c>
      <c r="C34" s="6" t="s">
        <v>157</v>
      </c>
      <c r="D34" s="23" t="s">
        <v>158</v>
      </c>
      <c r="E34" s="24"/>
      <c r="F34" s="24"/>
      <c r="G34" s="24"/>
      <c r="H34" s="24"/>
      <c r="I34" s="25"/>
      <c r="J34" s="4">
        <v>91</v>
      </c>
      <c r="K34" s="4">
        <v>0</v>
      </c>
      <c r="L34" s="4">
        <v>0</v>
      </c>
      <c r="M34" s="4">
        <v>0</v>
      </c>
      <c r="N34" s="9">
        <f t="shared" si="2"/>
        <v>22</v>
      </c>
    </row>
    <row r="35" spans="2:14" x14ac:dyDescent="0.35">
      <c r="C35" s="19"/>
      <c r="D35" s="19"/>
      <c r="E35" s="1"/>
      <c r="H35" s="26" t="s">
        <v>17</v>
      </c>
      <c r="I35" s="26"/>
      <c r="J35" s="10">
        <f>COUNTIF(J9:J34,"&gt;=70")</f>
        <v>24</v>
      </c>
      <c r="K35" s="10">
        <f>COUNTIF(K9:K34,"&gt;=70")</f>
        <v>0</v>
      </c>
      <c r="L35" s="10">
        <f>COUNTIF(L9:L34,"&gt;=70")</f>
        <v>0</v>
      </c>
      <c r="M35" s="10">
        <f>COUNTIF(M9:M34,"&gt;=70")</f>
        <v>0</v>
      </c>
      <c r="N35" s="14">
        <f>COUNTIF(N9:N34,"&gt;=70")</f>
        <v>0</v>
      </c>
    </row>
    <row r="36" spans="2:14" x14ac:dyDescent="0.35">
      <c r="C36" s="19"/>
      <c r="D36" s="19"/>
      <c r="E36" s="7"/>
      <c r="H36" s="21" t="s">
        <v>18</v>
      </c>
      <c r="I36" s="21"/>
      <c r="J36" s="11">
        <f>COUNTIF(J9:J34,"&lt;70")</f>
        <v>2</v>
      </c>
      <c r="K36" s="11">
        <f>COUNTIF(K9:K34,"&lt;70")</f>
        <v>26</v>
      </c>
      <c r="L36" s="11">
        <f>COUNTIF(L9:L34,"&lt;70")</f>
        <v>26</v>
      </c>
      <c r="M36" s="11">
        <f>COUNTIF(M9:M34,"&lt;70")</f>
        <v>26</v>
      </c>
      <c r="N36" s="11">
        <f>COUNTIF(N9:N34,"&lt;70")</f>
        <v>26</v>
      </c>
    </row>
    <row r="37" spans="2:14" x14ac:dyDescent="0.35">
      <c r="C37" s="19"/>
      <c r="D37" s="19"/>
      <c r="E37" s="19"/>
      <c r="H37" s="21" t="s">
        <v>19</v>
      </c>
      <c r="I37" s="21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>COUNT(M9:M34)</f>
        <v>26</v>
      </c>
      <c r="N37" s="11">
        <f>COUNT(N9:N34)</f>
        <v>26</v>
      </c>
    </row>
    <row r="38" spans="2:14" x14ac:dyDescent="0.35">
      <c r="C38" s="19"/>
      <c r="D38" s="19"/>
      <c r="E38" s="1"/>
      <c r="H38" s="20" t="s">
        <v>14</v>
      </c>
      <c r="I38" s="20"/>
      <c r="J38" s="12">
        <f>J35/J37</f>
        <v>0.92307692307692313</v>
      </c>
      <c r="K38" s="13">
        <f t="shared" ref="K38:N38" si="3">K35/K37</f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</row>
    <row r="39" spans="2:14" x14ac:dyDescent="0.35">
      <c r="C39" s="19"/>
      <c r="D39" s="19"/>
      <c r="E39" s="1"/>
      <c r="H39" s="20" t="s">
        <v>15</v>
      </c>
      <c r="I39" s="20"/>
      <c r="J39" s="12">
        <f>J36/J37</f>
        <v>7.6923076923076927E-2</v>
      </c>
      <c r="K39" s="12">
        <f t="shared" ref="K39:N39" si="4">K36/K37</f>
        <v>1</v>
      </c>
      <c r="L39" s="13">
        <f t="shared" si="4"/>
        <v>1</v>
      </c>
      <c r="M39" s="13">
        <f t="shared" si="4"/>
        <v>1</v>
      </c>
      <c r="N39" s="13">
        <f t="shared" si="4"/>
        <v>1</v>
      </c>
    </row>
    <row r="40" spans="2:14" x14ac:dyDescent="0.35">
      <c r="C40" s="19"/>
      <c r="D40" s="19"/>
      <c r="E40" s="7"/>
    </row>
    <row r="41" spans="2:14" x14ac:dyDescent="0.35">
      <c r="C41" s="1"/>
      <c r="D41" s="1"/>
      <c r="E41" s="7"/>
    </row>
    <row r="42" spans="2:14" x14ac:dyDescent="0.35">
      <c r="J42" s="22"/>
      <c r="K42" s="22"/>
      <c r="L42" s="22"/>
      <c r="M42" s="22"/>
    </row>
    <row r="43" spans="2:14" x14ac:dyDescent="0.35">
      <c r="J43" s="18" t="s">
        <v>16</v>
      </c>
      <c r="K43" s="18"/>
      <c r="L43" s="18"/>
      <c r="M43" s="18"/>
    </row>
  </sheetData>
  <mergeCells count="47">
    <mergeCell ref="D32:I32"/>
    <mergeCell ref="D33:I33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  <mergeCell ref="D30:I30"/>
    <mergeCell ref="D15:I15"/>
    <mergeCell ref="D17:I17"/>
    <mergeCell ref="D18:I18"/>
    <mergeCell ref="D19:I19"/>
    <mergeCell ref="D20:I20"/>
    <mergeCell ref="D29:I29"/>
    <mergeCell ref="D16:I16"/>
    <mergeCell ref="D23:I23"/>
    <mergeCell ref="D24:I24"/>
    <mergeCell ref="D25:I25"/>
    <mergeCell ref="D21:I21"/>
    <mergeCell ref="D22:I22"/>
    <mergeCell ref="D26:I26"/>
    <mergeCell ref="D27:I27"/>
    <mergeCell ref="D28:I28"/>
    <mergeCell ref="J42:M42"/>
    <mergeCell ref="J43:M43"/>
    <mergeCell ref="N4:O4"/>
    <mergeCell ref="C38:D38"/>
    <mergeCell ref="H38:I38"/>
    <mergeCell ref="C39:D39"/>
    <mergeCell ref="H39:I39"/>
    <mergeCell ref="C40:D40"/>
    <mergeCell ref="C35:D35"/>
    <mergeCell ref="H35:I35"/>
    <mergeCell ref="C36:D36"/>
    <mergeCell ref="H36:I36"/>
    <mergeCell ref="C37:E37"/>
    <mergeCell ref="H37:I37"/>
    <mergeCell ref="D31:I31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5"/>
  <sheetViews>
    <sheetView topLeftCell="A7" zoomScale="84" zoomScaleNormal="84" workbookViewId="0">
      <selection activeCell="R24" sqref="R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31</v>
      </c>
      <c r="E4" s="30"/>
      <c r="F4" s="30"/>
      <c r="G4" s="30"/>
      <c r="I4" t="s">
        <v>1</v>
      </c>
      <c r="J4" s="31" t="s">
        <v>33</v>
      </c>
      <c r="K4" s="31"/>
      <c r="L4" s="17"/>
      <c r="M4" t="s">
        <v>2</v>
      </c>
      <c r="N4" s="32" t="str">
        <f>TallerDeEtica!$M$4</f>
        <v>22/NOV/24</v>
      </c>
      <c r="O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  <c r="O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159</v>
      </c>
      <c r="D9" s="23" t="s">
        <v>160</v>
      </c>
      <c r="E9" s="24"/>
      <c r="F9" s="24"/>
      <c r="G9" s="24"/>
      <c r="H9" s="24"/>
      <c r="I9" s="25"/>
      <c r="J9" s="4">
        <v>81</v>
      </c>
      <c r="K9" s="4">
        <v>0</v>
      </c>
      <c r="L9" s="4">
        <v>0</v>
      </c>
      <c r="M9" s="4">
        <v>0</v>
      </c>
      <c r="N9" s="9">
        <f>TRUNC(SUM(J9:M9)/4)</f>
        <v>20</v>
      </c>
    </row>
    <row r="10" spans="2:15" x14ac:dyDescent="0.35">
      <c r="B10" s="6">
        <f>B9+1</f>
        <v>2</v>
      </c>
      <c r="C10" s="6" t="s">
        <v>161</v>
      </c>
      <c r="D10" s="23" t="s">
        <v>162</v>
      </c>
      <c r="E10" s="24"/>
      <c r="F10" s="24"/>
      <c r="G10" s="24"/>
      <c r="H10" s="24"/>
      <c r="I10" s="25"/>
      <c r="J10" s="4">
        <v>85</v>
      </c>
      <c r="K10" s="4">
        <v>0</v>
      </c>
      <c r="L10" s="4">
        <v>0</v>
      </c>
      <c r="M10" s="4">
        <v>0</v>
      </c>
      <c r="N10" s="9">
        <f t="shared" ref="N10:N26" si="0">TRUNC(SUM(J10:M10)/4)</f>
        <v>21</v>
      </c>
    </row>
    <row r="11" spans="2:15" x14ac:dyDescent="0.35">
      <c r="B11" s="6">
        <f t="shared" ref="B11:B26" si="1">B10+1</f>
        <v>3</v>
      </c>
      <c r="C11" s="6" t="s">
        <v>163</v>
      </c>
      <c r="D11" s="23" t="s">
        <v>164</v>
      </c>
      <c r="E11" s="24"/>
      <c r="F11" s="24"/>
      <c r="G11" s="24"/>
      <c r="H11" s="24"/>
      <c r="I11" s="25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165</v>
      </c>
      <c r="D12" s="23" t="s">
        <v>166</v>
      </c>
      <c r="E12" s="24"/>
      <c r="F12" s="24"/>
      <c r="G12" s="24"/>
      <c r="H12" s="24"/>
      <c r="I12" s="25"/>
      <c r="J12" s="4">
        <v>84</v>
      </c>
      <c r="K12" s="4">
        <v>0</v>
      </c>
      <c r="L12" s="4">
        <v>0</v>
      </c>
      <c r="M12" s="4">
        <v>0</v>
      </c>
      <c r="N12" s="9">
        <f t="shared" si="0"/>
        <v>21</v>
      </c>
    </row>
    <row r="13" spans="2:15" x14ac:dyDescent="0.35">
      <c r="B13" s="6">
        <f t="shared" si="1"/>
        <v>5</v>
      </c>
      <c r="C13" s="6" t="s">
        <v>167</v>
      </c>
      <c r="D13" s="23" t="s">
        <v>168</v>
      </c>
      <c r="E13" s="24"/>
      <c r="F13" s="24"/>
      <c r="G13" s="24"/>
      <c r="H13" s="24"/>
      <c r="I13" s="25"/>
      <c r="J13" s="4">
        <v>87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169</v>
      </c>
      <c r="D14" s="23" t="s">
        <v>170</v>
      </c>
      <c r="E14" s="24"/>
      <c r="F14" s="24"/>
      <c r="G14" s="24"/>
      <c r="H14" s="24"/>
      <c r="I14" s="25"/>
      <c r="J14" s="4">
        <v>87</v>
      </c>
      <c r="K14" s="4">
        <v>0</v>
      </c>
      <c r="L14" s="4">
        <v>0</v>
      </c>
      <c r="M14" s="4">
        <v>0</v>
      </c>
      <c r="N14" s="9">
        <f t="shared" si="0"/>
        <v>21</v>
      </c>
    </row>
    <row r="15" spans="2:15" x14ac:dyDescent="0.35">
      <c r="B15" s="6">
        <f t="shared" si="1"/>
        <v>7</v>
      </c>
      <c r="C15" s="6" t="s">
        <v>171</v>
      </c>
      <c r="D15" s="23" t="s">
        <v>172</v>
      </c>
      <c r="E15" s="24"/>
      <c r="F15" s="24"/>
      <c r="G15" s="24"/>
      <c r="H15" s="24"/>
      <c r="I15" s="25"/>
      <c r="J15" s="4">
        <v>86</v>
      </c>
      <c r="K15" s="4">
        <v>0</v>
      </c>
      <c r="L15" s="4">
        <v>0</v>
      </c>
      <c r="M15" s="4">
        <v>0</v>
      </c>
      <c r="N15" s="9">
        <f t="shared" si="0"/>
        <v>21</v>
      </c>
    </row>
    <row r="16" spans="2:15" x14ac:dyDescent="0.35">
      <c r="B16" s="6">
        <f t="shared" si="1"/>
        <v>8</v>
      </c>
      <c r="C16" s="6" t="s">
        <v>173</v>
      </c>
      <c r="D16" s="23" t="s">
        <v>174</v>
      </c>
      <c r="E16" s="24"/>
      <c r="F16" s="24"/>
      <c r="G16" s="24"/>
      <c r="H16" s="24"/>
      <c r="I16" s="25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175</v>
      </c>
      <c r="D17" s="23" t="s">
        <v>176</v>
      </c>
      <c r="E17" s="24"/>
      <c r="F17" s="24"/>
      <c r="G17" s="24"/>
      <c r="H17" s="24"/>
      <c r="I17" s="25"/>
      <c r="J17" s="4">
        <v>87</v>
      </c>
      <c r="K17" s="4">
        <v>0</v>
      </c>
      <c r="L17" s="4">
        <v>0</v>
      </c>
      <c r="M17" s="4">
        <v>0</v>
      </c>
      <c r="N17" s="9">
        <f t="shared" si="0"/>
        <v>21</v>
      </c>
    </row>
    <row r="18" spans="2:14" x14ac:dyDescent="0.35">
      <c r="B18" s="6">
        <f t="shared" si="1"/>
        <v>10</v>
      </c>
      <c r="C18" s="6" t="s">
        <v>177</v>
      </c>
      <c r="D18" s="23" t="s">
        <v>178</v>
      </c>
      <c r="E18" s="24"/>
      <c r="F18" s="24"/>
      <c r="G18" s="24"/>
      <c r="H18" s="24"/>
      <c r="I18" s="25"/>
      <c r="J18" s="4">
        <v>84</v>
      </c>
      <c r="K18" s="4">
        <v>0</v>
      </c>
      <c r="L18" s="4">
        <v>0</v>
      </c>
      <c r="M18" s="4">
        <v>0</v>
      </c>
      <c r="N18" s="9">
        <f t="shared" si="0"/>
        <v>21</v>
      </c>
    </row>
    <row r="19" spans="2:14" x14ac:dyDescent="0.35">
      <c r="B19" s="6">
        <f t="shared" si="1"/>
        <v>11</v>
      </c>
      <c r="C19" s="6" t="s">
        <v>179</v>
      </c>
      <c r="D19" s="23" t="s">
        <v>180</v>
      </c>
      <c r="E19" s="24"/>
      <c r="F19" s="24"/>
      <c r="G19" s="24"/>
      <c r="H19" s="24"/>
      <c r="I19" s="25"/>
      <c r="J19" s="4">
        <v>89</v>
      </c>
      <c r="K19" s="4">
        <v>0</v>
      </c>
      <c r="L19" s="4">
        <v>0</v>
      </c>
      <c r="M19" s="4">
        <v>0</v>
      </c>
      <c r="N19" s="9">
        <f t="shared" si="0"/>
        <v>22</v>
      </c>
    </row>
    <row r="20" spans="2:14" x14ac:dyDescent="0.35">
      <c r="B20" s="6">
        <f t="shared" si="1"/>
        <v>12</v>
      </c>
      <c r="C20" s="6" t="s">
        <v>181</v>
      </c>
      <c r="D20" s="23" t="s">
        <v>182</v>
      </c>
      <c r="E20" s="24"/>
      <c r="F20" s="24"/>
      <c r="G20" s="24"/>
      <c r="H20" s="24"/>
      <c r="I20" s="25"/>
      <c r="J20" s="4">
        <v>90</v>
      </c>
      <c r="K20" s="4">
        <v>0</v>
      </c>
      <c r="L20" s="4">
        <v>0</v>
      </c>
      <c r="M20" s="4">
        <v>0</v>
      </c>
      <c r="N20" s="9">
        <f t="shared" si="0"/>
        <v>22</v>
      </c>
    </row>
    <row r="21" spans="2:14" x14ac:dyDescent="0.35">
      <c r="B21" s="6">
        <f t="shared" si="1"/>
        <v>13</v>
      </c>
      <c r="C21" s="6" t="s">
        <v>183</v>
      </c>
      <c r="D21" s="23" t="s">
        <v>184</v>
      </c>
      <c r="E21" s="24"/>
      <c r="F21" s="24"/>
      <c r="G21" s="24"/>
      <c r="H21" s="24"/>
      <c r="I21" s="25"/>
      <c r="J21" s="4">
        <v>89</v>
      </c>
      <c r="K21" s="4">
        <v>0</v>
      </c>
      <c r="L21" s="4">
        <v>0</v>
      </c>
      <c r="M21" s="4">
        <v>0</v>
      </c>
      <c r="N21" s="9">
        <f t="shared" si="0"/>
        <v>22</v>
      </c>
    </row>
    <row r="22" spans="2:14" x14ac:dyDescent="0.35">
      <c r="B22" s="6">
        <f t="shared" si="1"/>
        <v>14</v>
      </c>
      <c r="C22" s="6" t="s">
        <v>185</v>
      </c>
      <c r="D22" s="23" t="s">
        <v>186</v>
      </c>
      <c r="E22" s="24"/>
      <c r="F22" s="24"/>
      <c r="G22" s="24"/>
      <c r="H22" s="24"/>
      <c r="I22" s="25"/>
      <c r="J22" s="4">
        <v>87</v>
      </c>
      <c r="K22" s="4">
        <v>0</v>
      </c>
      <c r="L22" s="4">
        <v>0</v>
      </c>
      <c r="M22" s="4">
        <v>0</v>
      </c>
      <c r="N22" s="9">
        <f t="shared" si="0"/>
        <v>21</v>
      </c>
    </row>
    <row r="23" spans="2:14" x14ac:dyDescent="0.35">
      <c r="B23" s="6">
        <f t="shared" si="1"/>
        <v>15</v>
      </c>
      <c r="C23" s="6" t="s">
        <v>187</v>
      </c>
      <c r="D23" s="23" t="s">
        <v>188</v>
      </c>
      <c r="E23" s="24"/>
      <c r="F23" s="24"/>
      <c r="G23" s="24"/>
      <c r="H23" s="24"/>
      <c r="I23" s="25"/>
      <c r="J23" s="4">
        <v>85</v>
      </c>
      <c r="K23" s="4">
        <v>0</v>
      </c>
      <c r="L23" s="4">
        <v>0</v>
      </c>
      <c r="M23" s="4">
        <v>0</v>
      </c>
      <c r="N23" s="9">
        <f t="shared" si="0"/>
        <v>21</v>
      </c>
    </row>
    <row r="24" spans="2:14" x14ac:dyDescent="0.35">
      <c r="B24" s="6">
        <f t="shared" si="1"/>
        <v>16</v>
      </c>
      <c r="C24" s="6" t="s">
        <v>189</v>
      </c>
      <c r="D24" s="23" t="s">
        <v>190</v>
      </c>
      <c r="E24" s="24"/>
      <c r="F24" s="24"/>
      <c r="G24" s="24"/>
      <c r="H24" s="24"/>
      <c r="I24" s="25"/>
      <c r="J24" s="4">
        <v>88</v>
      </c>
      <c r="K24" s="4">
        <v>0</v>
      </c>
      <c r="L24" s="4">
        <v>0</v>
      </c>
      <c r="M24" s="4">
        <v>0</v>
      </c>
      <c r="N24" s="9">
        <f t="shared" si="0"/>
        <v>22</v>
      </c>
    </row>
    <row r="25" spans="2:14" x14ac:dyDescent="0.35">
      <c r="B25" s="6">
        <f t="shared" si="1"/>
        <v>17</v>
      </c>
      <c r="C25" s="6" t="s">
        <v>191</v>
      </c>
      <c r="D25" s="23" t="s">
        <v>192</v>
      </c>
      <c r="E25" s="24"/>
      <c r="F25" s="24"/>
      <c r="G25" s="24"/>
      <c r="H25" s="24"/>
      <c r="I25" s="25"/>
      <c r="J25" s="4">
        <v>86</v>
      </c>
      <c r="K25" s="4">
        <v>0</v>
      </c>
      <c r="L25" s="4">
        <v>0</v>
      </c>
      <c r="M25" s="4">
        <v>0</v>
      </c>
      <c r="N25" s="9">
        <f t="shared" si="0"/>
        <v>21</v>
      </c>
    </row>
    <row r="26" spans="2:14" x14ac:dyDescent="0.35">
      <c r="B26" s="6">
        <f t="shared" si="1"/>
        <v>18</v>
      </c>
      <c r="C26" s="6" t="s">
        <v>193</v>
      </c>
      <c r="D26" s="23" t="s">
        <v>194</v>
      </c>
      <c r="E26" s="24"/>
      <c r="F26" s="24"/>
      <c r="G26" s="24"/>
      <c r="H26" s="24"/>
      <c r="I26" s="25"/>
      <c r="J26" s="4">
        <v>85</v>
      </c>
      <c r="K26" s="4">
        <v>0</v>
      </c>
      <c r="L26" s="4">
        <v>0</v>
      </c>
      <c r="M26" s="4">
        <v>0</v>
      </c>
      <c r="N26" s="9">
        <f t="shared" si="0"/>
        <v>21</v>
      </c>
    </row>
    <row r="27" spans="2:14" x14ac:dyDescent="0.35">
      <c r="C27" s="19"/>
      <c r="D27" s="19"/>
      <c r="E27" s="1"/>
      <c r="H27" s="26" t="s">
        <v>17</v>
      </c>
      <c r="I27" s="26"/>
      <c r="J27" s="10">
        <f>COUNTIF(J9:J26,"&gt;=70")</f>
        <v>16</v>
      </c>
      <c r="K27" s="10">
        <f>COUNTIF(K9:K26,"&gt;=70")</f>
        <v>0</v>
      </c>
      <c r="L27" s="10">
        <f>COUNTIF(L9:L26,"&gt;=70")</f>
        <v>0</v>
      </c>
      <c r="M27" s="10">
        <f>COUNTIF(M9:M26,"&gt;=70")</f>
        <v>0</v>
      </c>
      <c r="N27" s="14">
        <f>COUNTIF(N9:N26,"&gt;=70")</f>
        <v>0</v>
      </c>
    </row>
    <row r="28" spans="2:14" x14ac:dyDescent="0.35">
      <c r="C28" s="19"/>
      <c r="D28" s="19"/>
      <c r="E28" s="7"/>
      <c r="H28" s="21" t="s">
        <v>18</v>
      </c>
      <c r="I28" s="21"/>
      <c r="J28" s="11">
        <f>COUNTIF(J9:J26,"&lt;70")</f>
        <v>2</v>
      </c>
      <c r="K28" s="11">
        <f>COUNTIF(K9:K26,"&lt;70")</f>
        <v>18</v>
      </c>
      <c r="L28" s="11">
        <f>COUNTIF(L9:L26,"&lt;70")</f>
        <v>18</v>
      </c>
      <c r="M28" s="11">
        <f>COUNTIF(M9:M26,"&lt;70")</f>
        <v>18</v>
      </c>
      <c r="N28" s="11">
        <f>COUNTIF(N9:N26,"&lt;70")</f>
        <v>18</v>
      </c>
    </row>
    <row r="29" spans="2:14" x14ac:dyDescent="0.35">
      <c r="C29" s="19"/>
      <c r="D29" s="19"/>
      <c r="E29" s="19"/>
      <c r="H29" s="21" t="s">
        <v>19</v>
      </c>
      <c r="I29" s="21"/>
      <c r="J29" s="11">
        <f>COUNT(J9:J26)</f>
        <v>18</v>
      </c>
      <c r="K29" s="11">
        <f>COUNT(K9:K26)</f>
        <v>18</v>
      </c>
      <c r="L29" s="11">
        <f>COUNT(L9:L26)</f>
        <v>18</v>
      </c>
      <c r="M29" s="11">
        <f>COUNT(M9:M26)</f>
        <v>18</v>
      </c>
      <c r="N29" s="11">
        <f>COUNT(N9:N26)</f>
        <v>18</v>
      </c>
    </row>
    <row r="30" spans="2:14" x14ac:dyDescent="0.35">
      <c r="C30" s="19"/>
      <c r="D30" s="19"/>
      <c r="E30" s="1"/>
      <c r="H30" s="20" t="s">
        <v>14</v>
      </c>
      <c r="I30" s="20"/>
      <c r="J30" s="12">
        <f>J27/J29</f>
        <v>0.88888888888888884</v>
      </c>
      <c r="K30" s="13">
        <f t="shared" ref="K30:N30" si="2">K27/K29</f>
        <v>0</v>
      </c>
      <c r="L30" s="13">
        <f t="shared" ref="L30:M30" si="3">L27/L29</f>
        <v>0</v>
      </c>
      <c r="M30" s="13">
        <f t="shared" si="3"/>
        <v>0</v>
      </c>
      <c r="N30" s="13">
        <f t="shared" si="2"/>
        <v>0</v>
      </c>
    </row>
    <row r="31" spans="2:14" x14ac:dyDescent="0.35">
      <c r="C31" s="19"/>
      <c r="D31" s="19"/>
      <c r="E31" s="1"/>
      <c r="H31" s="20" t="s">
        <v>15</v>
      </c>
      <c r="I31" s="20"/>
      <c r="J31" s="12">
        <f>J28/J29</f>
        <v>0.1111111111111111</v>
      </c>
      <c r="K31" s="12">
        <f t="shared" ref="K31:N31" si="4">K28/K29</f>
        <v>1</v>
      </c>
      <c r="L31" s="12">
        <f t="shared" ref="L31:M31" si="5">L28/L29</f>
        <v>1</v>
      </c>
      <c r="M31" s="12">
        <f t="shared" si="5"/>
        <v>1</v>
      </c>
      <c r="N31" s="13">
        <f t="shared" si="4"/>
        <v>1</v>
      </c>
    </row>
    <row r="32" spans="2:14" x14ac:dyDescent="0.35">
      <c r="C32" s="19"/>
      <c r="D32" s="19"/>
      <c r="E32" s="7"/>
    </row>
    <row r="33" spans="3:13" x14ac:dyDescent="0.35">
      <c r="C33" s="1"/>
      <c r="D33" s="1"/>
      <c r="E33" s="7"/>
    </row>
    <row r="34" spans="3:13" x14ac:dyDescent="0.35">
      <c r="J34" s="22"/>
      <c r="K34" s="22"/>
      <c r="L34" s="22"/>
      <c r="M34" s="22"/>
    </row>
    <row r="35" spans="3:13" x14ac:dyDescent="0.35">
      <c r="J35" s="18" t="s">
        <v>16</v>
      </c>
      <c r="K35" s="18"/>
      <c r="L35" s="18"/>
      <c r="M35" s="18"/>
    </row>
  </sheetData>
  <mergeCells count="39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19:I19"/>
    <mergeCell ref="D20:I20"/>
    <mergeCell ref="D21:I21"/>
    <mergeCell ref="D23:I23"/>
    <mergeCell ref="D14:I14"/>
    <mergeCell ref="D15:I15"/>
    <mergeCell ref="D16:I16"/>
    <mergeCell ref="D17:I17"/>
    <mergeCell ref="D18:I18"/>
    <mergeCell ref="N4:O4"/>
    <mergeCell ref="C32:D32"/>
    <mergeCell ref="J34:M34"/>
    <mergeCell ref="J35:M35"/>
    <mergeCell ref="C29:E29"/>
    <mergeCell ref="H29:I29"/>
    <mergeCell ref="C30:D30"/>
    <mergeCell ref="H30:I30"/>
    <mergeCell ref="C31:D31"/>
    <mergeCell ref="H31:I31"/>
    <mergeCell ref="C27:D27"/>
    <mergeCell ref="H27:I27"/>
    <mergeCell ref="C28:D28"/>
    <mergeCell ref="H28:I28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0"/>
  <sheetViews>
    <sheetView zoomScale="84" zoomScaleNormal="84" workbookViewId="0">
      <selection activeCell="R14" sqref="R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  <c r="N2" s="2"/>
    </row>
    <row r="3" spans="2:14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1"/>
      <c r="N3" s="1"/>
    </row>
    <row r="4" spans="2:14" x14ac:dyDescent="0.35">
      <c r="C4" t="s">
        <v>0</v>
      </c>
      <c r="D4" s="30" t="s">
        <v>34</v>
      </c>
      <c r="E4" s="30"/>
      <c r="F4" s="30"/>
      <c r="G4" s="30"/>
      <c r="I4" t="s">
        <v>1</v>
      </c>
      <c r="J4" s="16" t="s">
        <v>197</v>
      </c>
      <c r="K4" t="s">
        <v>2</v>
      </c>
      <c r="L4" s="32" t="str">
        <f>TallerDeEtica!$M$4</f>
        <v>22/NOV/24</v>
      </c>
      <c r="M4" s="33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37" t="str">
        <f>TallerDeEtica!$K$6</f>
        <v>ANA FRANCISCA LULE RANGEL</v>
      </c>
      <c r="L6" s="37"/>
      <c r="M6" s="37"/>
      <c r="N6" s="37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45</v>
      </c>
      <c r="D9" s="34" t="s">
        <v>57</v>
      </c>
      <c r="E9" s="35"/>
      <c r="F9" s="35"/>
      <c r="G9" s="35"/>
      <c r="H9" s="35"/>
      <c r="I9" s="36"/>
      <c r="J9" s="4">
        <v>93</v>
      </c>
      <c r="K9" s="4">
        <v>0</v>
      </c>
      <c r="L9" s="4">
        <v>0</v>
      </c>
      <c r="M9" s="9">
        <f>TRUNC(SUM(J9:L9)/3)</f>
        <v>31</v>
      </c>
    </row>
    <row r="10" spans="2:14" x14ac:dyDescent="0.35">
      <c r="B10" s="6">
        <f>+B9+1</f>
        <v>2</v>
      </c>
      <c r="C10" s="6" t="s">
        <v>47</v>
      </c>
      <c r="D10" s="34" t="s">
        <v>58</v>
      </c>
      <c r="E10" s="35"/>
      <c r="F10" s="35"/>
      <c r="G10" s="35"/>
      <c r="H10" s="35"/>
      <c r="I10" s="36"/>
      <c r="J10" s="4">
        <v>99</v>
      </c>
      <c r="K10" s="4">
        <v>0</v>
      </c>
      <c r="L10" s="4">
        <v>0</v>
      </c>
      <c r="M10" s="9">
        <f t="shared" ref="M10:M21" si="0">TRUNC(SUM(J10:L10)/3)</f>
        <v>33</v>
      </c>
    </row>
    <row r="11" spans="2:14" x14ac:dyDescent="0.35">
      <c r="B11" s="6">
        <f t="shared" ref="B11:B21" si="1">+B10+1</f>
        <v>3</v>
      </c>
      <c r="C11" s="6" t="s">
        <v>46</v>
      </c>
      <c r="D11" s="34" t="s">
        <v>48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9">
        <f t="shared" si="0"/>
        <v>33</v>
      </c>
    </row>
    <row r="12" spans="2:14" x14ac:dyDescent="0.35">
      <c r="B12" s="6">
        <f t="shared" si="1"/>
        <v>4</v>
      </c>
      <c r="C12" s="6" t="s">
        <v>49</v>
      </c>
      <c r="D12" s="34" t="s">
        <v>50</v>
      </c>
      <c r="E12" s="35"/>
      <c r="F12" s="35"/>
      <c r="G12" s="35"/>
      <c r="H12" s="35"/>
      <c r="I12" s="36"/>
      <c r="J12" s="4">
        <v>99</v>
      </c>
      <c r="K12" s="4">
        <v>0</v>
      </c>
      <c r="L12" s="4">
        <v>0</v>
      </c>
      <c r="M12" s="9">
        <f t="shared" si="0"/>
        <v>33</v>
      </c>
    </row>
    <row r="13" spans="2:14" x14ac:dyDescent="0.35">
      <c r="B13" s="6">
        <f t="shared" si="1"/>
        <v>5</v>
      </c>
      <c r="C13" s="6" t="s">
        <v>35</v>
      </c>
      <c r="D13" s="34" t="s">
        <v>36</v>
      </c>
      <c r="E13" s="35"/>
      <c r="F13" s="35"/>
      <c r="G13" s="35"/>
      <c r="H13" s="35"/>
      <c r="I13" s="36"/>
      <c r="J13" s="4">
        <v>99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37</v>
      </c>
      <c r="D14" s="34" t="s">
        <v>38</v>
      </c>
      <c r="E14" s="35"/>
      <c r="F14" s="35"/>
      <c r="G14" s="35"/>
      <c r="H14" s="35"/>
      <c r="I14" s="36"/>
      <c r="J14" s="4">
        <v>100</v>
      </c>
      <c r="K14" s="4">
        <v>0</v>
      </c>
      <c r="L14" s="4">
        <v>0</v>
      </c>
      <c r="M14" s="9">
        <f t="shared" si="0"/>
        <v>33</v>
      </c>
    </row>
    <row r="15" spans="2:14" x14ac:dyDescent="0.35">
      <c r="B15" s="6">
        <f t="shared" si="1"/>
        <v>7</v>
      </c>
      <c r="C15" s="6" t="s">
        <v>51</v>
      </c>
      <c r="D15" s="34" t="s">
        <v>52</v>
      </c>
      <c r="E15" s="35"/>
      <c r="F15" s="35"/>
      <c r="G15" s="35"/>
      <c r="H15" s="35"/>
      <c r="I15" s="36"/>
      <c r="J15" s="4">
        <v>100</v>
      </c>
      <c r="K15" s="4">
        <v>0</v>
      </c>
      <c r="L15" s="4">
        <v>0</v>
      </c>
      <c r="M15" s="9">
        <f t="shared" si="0"/>
        <v>33</v>
      </c>
    </row>
    <row r="16" spans="2:14" x14ac:dyDescent="0.35">
      <c r="B16" s="6">
        <f t="shared" si="1"/>
        <v>8</v>
      </c>
      <c r="C16" s="6" t="s">
        <v>53</v>
      </c>
      <c r="D16" s="34" t="s">
        <v>54</v>
      </c>
      <c r="E16" s="35"/>
      <c r="F16" s="35"/>
      <c r="G16" s="35"/>
      <c r="H16" s="35"/>
      <c r="I16" s="36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39</v>
      </c>
      <c r="D17" s="34" t="s">
        <v>59</v>
      </c>
      <c r="E17" s="35"/>
      <c r="F17" s="35"/>
      <c r="G17" s="35"/>
      <c r="H17" s="35"/>
      <c r="I17" s="36"/>
      <c r="J17" s="4">
        <v>100</v>
      </c>
      <c r="K17" s="4">
        <v>0</v>
      </c>
      <c r="L17" s="4">
        <v>0</v>
      </c>
      <c r="M17" s="9">
        <f t="shared" si="0"/>
        <v>33</v>
      </c>
    </row>
    <row r="18" spans="2:13" x14ac:dyDescent="0.35">
      <c r="B18" s="6">
        <f t="shared" si="1"/>
        <v>10</v>
      </c>
      <c r="C18" s="6" t="s">
        <v>40</v>
      </c>
      <c r="D18" s="34" t="s">
        <v>41</v>
      </c>
      <c r="E18" s="35"/>
      <c r="F18" s="35"/>
      <c r="G18" s="35"/>
      <c r="H18" s="35"/>
      <c r="I18" s="36"/>
      <c r="J18" s="4">
        <v>100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42</v>
      </c>
      <c r="D19" s="34" t="s">
        <v>60</v>
      </c>
      <c r="E19" s="35"/>
      <c r="F19" s="35"/>
      <c r="G19" s="35"/>
      <c r="H19" s="35"/>
      <c r="I19" s="36"/>
      <c r="J19" s="4">
        <v>91</v>
      </c>
      <c r="K19" s="4">
        <v>0</v>
      </c>
      <c r="L19" s="4">
        <v>0</v>
      </c>
      <c r="M19" s="9">
        <f t="shared" si="0"/>
        <v>30</v>
      </c>
    </row>
    <row r="20" spans="2:13" x14ac:dyDescent="0.35">
      <c r="B20" s="6">
        <f t="shared" si="1"/>
        <v>12</v>
      </c>
      <c r="C20" s="6" t="s">
        <v>43</v>
      </c>
      <c r="D20" s="34" t="s">
        <v>44</v>
      </c>
      <c r="E20" s="35"/>
      <c r="F20" s="35"/>
      <c r="G20" s="35"/>
      <c r="H20" s="35"/>
      <c r="I20" s="36"/>
      <c r="J20" s="4">
        <v>96</v>
      </c>
      <c r="K20" s="4">
        <v>0</v>
      </c>
      <c r="L20" s="4">
        <v>0</v>
      </c>
      <c r="M20" s="9">
        <f t="shared" si="0"/>
        <v>32</v>
      </c>
    </row>
    <row r="21" spans="2:13" x14ac:dyDescent="0.35">
      <c r="B21" s="6">
        <f t="shared" si="1"/>
        <v>13</v>
      </c>
      <c r="C21" s="6" t="s">
        <v>55</v>
      </c>
      <c r="D21" s="34" t="s">
        <v>56</v>
      </c>
      <c r="E21" s="35"/>
      <c r="F21" s="35"/>
      <c r="G21" s="35"/>
      <c r="H21" s="35"/>
      <c r="I21" s="36"/>
      <c r="J21" s="4">
        <v>100</v>
      </c>
      <c r="K21" s="4">
        <v>0</v>
      </c>
      <c r="L21" s="4">
        <v>0</v>
      </c>
      <c r="M21" s="9">
        <f t="shared" si="0"/>
        <v>33</v>
      </c>
    </row>
    <row r="22" spans="2:13" x14ac:dyDescent="0.35">
      <c r="C22" s="19"/>
      <c r="D22" s="19"/>
      <c r="E22" s="1"/>
      <c r="H22" s="26" t="s">
        <v>17</v>
      </c>
      <c r="I22" s="26"/>
      <c r="J22" s="10">
        <f>COUNTIF(J9:J21,"&gt;=70")</f>
        <v>13</v>
      </c>
      <c r="K22" s="10">
        <f>COUNTIF(K9:K21,"&gt;=70")</f>
        <v>0</v>
      </c>
      <c r="L22" s="10">
        <f>COUNTIF(L9:L21,"&gt;=70")</f>
        <v>0</v>
      </c>
      <c r="M22" s="14">
        <f>COUNTIF(M9:M21,"&gt;=70")</f>
        <v>0</v>
      </c>
    </row>
    <row r="23" spans="2:13" x14ac:dyDescent="0.35">
      <c r="C23" s="19"/>
      <c r="D23" s="19"/>
      <c r="E23" s="7"/>
      <c r="H23" s="21" t="s">
        <v>18</v>
      </c>
      <c r="I23" s="21"/>
      <c r="J23" s="11">
        <f>COUNTIF(J9:J21,"&lt;70")</f>
        <v>0</v>
      </c>
      <c r="K23" s="11">
        <f>COUNTIF(K9:K21,"&lt;70")</f>
        <v>13</v>
      </c>
      <c r="L23" s="11">
        <f>COUNTIF(L9:L21,"&lt;70")</f>
        <v>13</v>
      </c>
      <c r="M23" s="11">
        <f>COUNTIF(M9:M21,"&lt;70")</f>
        <v>13</v>
      </c>
    </row>
    <row r="24" spans="2:13" x14ac:dyDescent="0.35">
      <c r="C24" s="19"/>
      <c r="D24" s="19"/>
      <c r="E24" s="19"/>
      <c r="H24" s="21" t="s">
        <v>19</v>
      </c>
      <c r="I24" s="21"/>
      <c r="J24" s="11">
        <f>COUNT(J9:J21)</f>
        <v>13</v>
      </c>
      <c r="K24" s="11">
        <f>COUNT(K9:K21)</f>
        <v>13</v>
      </c>
      <c r="L24" s="11">
        <f>COUNT(L9:L21)</f>
        <v>13</v>
      </c>
      <c r="M24" s="11">
        <f>COUNT(M9:M21)</f>
        <v>13</v>
      </c>
    </row>
    <row r="25" spans="2:13" x14ac:dyDescent="0.35">
      <c r="C25" s="19"/>
      <c r="D25" s="19"/>
      <c r="E25" s="1"/>
      <c r="H25" s="20" t="s">
        <v>14</v>
      </c>
      <c r="I25" s="20"/>
      <c r="J25" s="12">
        <f>J22/J24</f>
        <v>1</v>
      </c>
      <c r="K25" s="13">
        <f t="shared" ref="K25:M25" si="2">K22/K24</f>
        <v>0</v>
      </c>
      <c r="L25" s="13">
        <f t="shared" si="2"/>
        <v>0</v>
      </c>
      <c r="M25" s="13">
        <f t="shared" si="2"/>
        <v>0</v>
      </c>
    </row>
    <row r="26" spans="2:13" x14ac:dyDescent="0.35">
      <c r="C26" s="19"/>
      <c r="D26" s="19"/>
      <c r="E26" s="1"/>
      <c r="H26" s="20" t="s">
        <v>15</v>
      </c>
      <c r="I26" s="20"/>
      <c r="J26" s="12">
        <f>J23/J24</f>
        <v>0</v>
      </c>
      <c r="K26" s="13">
        <f t="shared" ref="K26:M26" si="3">K23/K24</f>
        <v>1</v>
      </c>
      <c r="L26" s="13">
        <f t="shared" si="3"/>
        <v>1</v>
      </c>
      <c r="M26" s="13">
        <f t="shared" si="3"/>
        <v>1</v>
      </c>
    </row>
    <row r="27" spans="2:13" x14ac:dyDescent="0.35">
      <c r="C27" s="19"/>
      <c r="D27" s="19"/>
      <c r="E27" s="7"/>
    </row>
    <row r="28" spans="2:13" x14ac:dyDescent="0.35">
      <c r="C28" s="1"/>
      <c r="D28" s="1"/>
      <c r="E28" s="7"/>
    </row>
    <row r="29" spans="2:13" x14ac:dyDescent="0.35">
      <c r="J29" s="22"/>
      <c r="K29" s="22"/>
      <c r="L29" s="22"/>
    </row>
    <row r="30" spans="2:13" x14ac:dyDescent="0.35">
      <c r="J30" s="18" t="s">
        <v>16</v>
      </c>
      <c r="K30" s="18"/>
      <c r="L30" s="18"/>
    </row>
  </sheetData>
  <mergeCells count="34">
    <mergeCell ref="D18:I18"/>
    <mergeCell ref="D19:I19"/>
    <mergeCell ref="D20:I20"/>
    <mergeCell ref="D8:I8"/>
    <mergeCell ref="D9:I9"/>
    <mergeCell ref="D13:I13"/>
    <mergeCell ref="D14:I14"/>
    <mergeCell ref="D15:I15"/>
    <mergeCell ref="D16:I16"/>
    <mergeCell ref="D17:I17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9:L29"/>
    <mergeCell ref="J30:L30"/>
    <mergeCell ref="D21:I21"/>
    <mergeCell ref="C25:D25"/>
    <mergeCell ref="H25:I25"/>
    <mergeCell ref="C26:D26"/>
    <mergeCell ref="H26:I26"/>
    <mergeCell ref="C27:D27"/>
    <mergeCell ref="C22:D22"/>
    <mergeCell ref="H22:I22"/>
    <mergeCell ref="C23:D23"/>
    <mergeCell ref="H23:I23"/>
    <mergeCell ref="C24:E24"/>
    <mergeCell ref="H24:I2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TallerDeEtica</vt:lpstr>
      <vt:lpstr>FundamentosDeProg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2024-11-26T00:01:32Z</dcterms:modified>
</cp:coreProperties>
</file>