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4\"/>
    </mc:Choice>
  </mc:AlternateContent>
  <bookViews>
    <workbookView xWindow="0" yWindow="0" windowWidth="19200" windowHeight="8094" activeTab="2"/>
  </bookViews>
  <sheets>
    <sheet name="MATERIA 2" sheetId="3" r:id="rId1"/>
    <sheet name="MATERIA 2 (2)" sheetId="6" r:id="rId2"/>
    <sheet name="MATERIA 4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5" i="3" l="1"/>
  <c r="Q45" i="6" l="1"/>
  <c r="Q47" i="3"/>
  <c r="O53" i="6" l="1"/>
  <c r="L53" i="6"/>
  <c r="J53" i="6"/>
  <c r="P51" i="6"/>
  <c r="O51" i="6"/>
  <c r="P50" i="6"/>
  <c r="P53" i="6" s="1"/>
  <c r="O50" i="6"/>
  <c r="P49" i="6"/>
  <c r="P52" i="6" s="1"/>
  <c r="O49" i="6"/>
  <c r="O52" i="6" s="1"/>
  <c r="N49" i="6"/>
  <c r="M49" i="6"/>
  <c r="L49" i="6"/>
  <c r="L52" i="6" s="1"/>
  <c r="K49" i="6"/>
  <c r="J49" i="6"/>
  <c r="J52" i="6" s="1"/>
  <c r="Q48" i="6"/>
  <c r="Q46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50" i="6" l="1"/>
  <c r="Q51" i="6"/>
  <c r="Q49" i="6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9" i="5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9" i="3"/>
  <c r="Q52" i="6" l="1"/>
  <c r="Q53" i="6"/>
  <c r="K55" i="5"/>
  <c r="L55" i="5"/>
  <c r="M55" i="5"/>
  <c r="N55" i="5"/>
  <c r="O55" i="5"/>
  <c r="P55" i="5"/>
  <c r="K54" i="5"/>
  <c r="L54" i="5"/>
  <c r="M54" i="5"/>
  <c r="N54" i="5"/>
  <c r="O54" i="5"/>
  <c r="P54" i="5"/>
  <c r="Q50" i="5" l="1"/>
  <c r="Q49" i="5"/>
  <c r="Q48" i="5"/>
  <c r="Q47" i="5"/>
  <c r="Q46" i="5"/>
  <c r="Q45" i="5"/>
  <c r="Q44" i="5"/>
  <c r="Q43" i="5"/>
  <c r="Q42" i="5"/>
  <c r="B18" i="5"/>
  <c r="B19" i="5" s="1"/>
  <c r="B21" i="5" s="1"/>
  <c r="B24" i="5" s="1"/>
  <c r="B25" i="5" s="1"/>
  <c r="B26" i="5" s="1"/>
  <c r="B28" i="5" s="1"/>
  <c r="B29" i="5" s="1"/>
  <c r="B30" i="5" s="1"/>
  <c r="B31" i="5" s="1"/>
  <c r="B32" i="5" s="1"/>
  <c r="B33" i="5" s="1"/>
  <c r="B34" i="5" s="1"/>
  <c r="P51" i="3"/>
  <c r="O51" i="3"/>
  <c r="P50" i="3"/>
  <c r="O50" i="3"/>
  <c r="P49" i="3"/>
  <c r="O49" i="3"/>
  <c r="O52" i="3" s="1"/>
  <c r="N49" i="3"/>
  <c r="M49" i="3"/>
  <c r="L49" i="3"/>
  <c r="K49" i="3"/>
  <c r="J49" i="3"/>
  <c r="Q48" i="3"/>
  <c r="Q46" i="3"/>
  <c r="Q44" i="3"/>
  <c r="Q43" i="3"/>
  <c r="Q42" i="3"/>
  <c r="Q41" i="3"/>
  <c r="Q40" i="3"/>
  <c r="Q39" i="3"/>
  <c r="Q38" i="3"/>
  <c r="Q37" i="3"/>
  <c r="Q36" i="3"/>
  <c r="Q35" i="3"/>
  <c r="Q34" i="3"/>
  <c r="Q33" i="3"/>
  <c r="O53" i="3" l="1"/>
  <c r="P52" i="3"/>
  <c r="L52" i="3"/>
  <c r="J52" i="3"/>
  <c r="L53" i="3"/>
  <c r="P53" i="3"/>
  <c r="Q51" i="3"/>
  <c r="J53" i="3"/>
  <c r="J54" i="5"/>
  <c r="J55" i="5"/>
  <c r="Q53" i="5"/>
  <c r="Q51" i="5"/>
  <c r="Q52" i="5"/>
  <c r="Q49" i="3"/>
  <c r="Q50" i="3"/>
  <c r="Q55" i="5" l="1"/>
  <c r="Q54" i="5"/>
  <c r="Q52" i="3"/>
  <c r="Q53" i="3"/>
</calcChain>
</file>

<file path=xl/sharedStrings.xml><?xml version="1.0" encoding="utf-8"?>
<sst xmlns="http://schemas.openxmlformats.org/spreadsheetml/2006/main" count="260" uniqueCount="207">
  <si>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</si>
  <si>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</si>
  <si>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</si>
  <si>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</si>
  <si>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</si>
  <si>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</si>
  <si>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</si>
  <si>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</si>
  <si>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</si>
  <si>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</si>
  <si>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</si>
  <si>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</si>
  <si>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</si>
  <si>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</si>
  <si>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</si>
  <si>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</si>
  <si>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</si>
  <si>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</si>
  <si>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</si>
  <si>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</si>
  <si>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</si>
  <si>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</si>
  <si>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</si>
  <si>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</si>
  <si>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FRANCISCO TOTO MACHUCHO</t>
  </si>
  <si>
    <t>CONTABILIDAD GENERAL</t>
  </si>
  <si>
    <t>AGOSTO-DICIEMBRE 2024</t>
  </si>
  <si>
    <t>105 B</t>
  </si>
  <si>
    <t>241U0179</t>
  </si>
  <si>
    <t>241U0180</t>
  </si>
  <si>
    <t>241U0184</t>
  </si>
  <si>
    <t>241U0185</t>
  </si>
  <si>
    <t>241U0568</t>
  </si>
  <si>
    <t>241U0188</t>
  </si>
  <si>
    <t>241U0189</t>
  </si>
  <si>
    <t>241U0190</t>
  </si>
  <si>
    <t>241U0194</t>
  </si>
  <si>
    <t>241U0196</t>
  </si>
  <si>
    <t>241U0200</t>
  </si>
  <si>
    <t>241U0201</t>
  </si>
  <si>
    <t>241U0203</t>
  </si>
  <si>
    <t>241U0204</t>
  </si>
  <si>
    <t>241U0206</t>
  </si>
  <si>
    <t>241U0208</t>
  </si>
  <si>
    <t>241U0209</t>
  </si>
  <si>
    <t>241U0210</t>
  </si>
  <si>
    <t>241U0211</t>
  </si>
  <si>
    <t>241U0213</t>
  </si>
  <si>
    <t>241U0216</t>
  </si>
  <si>
    <t>241U0217</t>
  </si>
  <si>
    <t>241U0218</t>
  </si>
  <si>
    <t>231U0642</t>
  </si>
  <si>
    <t>241U0221</t>
  </si>
  <si>
    <t>241U0620</t>
  </si>
  <si>
    <t>241U0585</t>
  </si>
  <si>
    <t>241U0222</t>
  </si>
  <si>
    <t>241U0225</t>
  </si>
  <si>
    <t>241U0226</t>
  </si>
  <si>
    <t>241U0227</t>
  </si>
  <si>
    <t>241U0228</t>
  </si>
  <si>
    <t>241U0234</t>
  </si>
  <si>
    <t>241U0235</t>
  </si>
  <si>
    <t>241U0236</t>
  </si>
  <si>
    <t>241U0237</t>
  </si>
  <si>
    <t>241U0240</t>
  </si>
  <si>
    <t>241U0630</t>
  </si>
  <si>
    <t>241U0241</t>
  </si>
  <si>
    <t>ARRES XOLO MARIA FERNANDA</t>
  </si>
  <si>
    <t>CAPORAL PEREZ MOISES</t>
  </si>
  <si>
    <t>CASTILLO CHIGO MIGUEL ANGEL</t>
  </si>
  <si>
    <t>CHONTAL ARRES DANNA PATRICIA</t>
  </si>
  <si>
    <t>CHONTAL ORTEGA JASMIN</t>
  </si>
  <si>
    <t>COBAXIN BAXIN VALERIA</t>
  </si>
  <si>
    <t>CRUZ FLORES EMMANUEL</t>
  </si>
  <si>
    <t>FIGUEROA PEREZ VALERIA ANEL</t>
  </si>
  <si>
    <t>GARCIA SINTA EMMILY ISABELLA</t>
  </si>
  <si>
    <t>IGNOT DOMINGUEZ ANGEL FRABICE</t>
  </si>
  <si>
    <t>ISIDORO MARTINEZ HAYDI BETSI CLAVEL</t>
  </si>
  <si>
    <t>LUCHO BONILLA JARET DAMIAN</t>
  </si>
  <si>
    <t>LUCHO XOLO KARLA MARIA</t>
  </si>
  <si>
    <t>MARTINEZ CRUZ OCTAVIO</t>
  </si>
  <si>
    <t>MENDOZA ORTIZ ORLLIN LINETTE</t>
  </si>
  <si>
    <t>MIL QUINO LUIS ANGEL</t>
  </si>
  <si>
    <t>MORALES HERNANDEZ LEOPOLDO</t>
  </si>
  <si>
    <t>MORALES LUIS LESLI RAEL</t>
  </si>
  <si>
    <t>MORENO CHAGALA DANNA KAREN</t>
  </si>
  <si>
    <t>PIO TOTO CECILIA</t>
  </si>
  <si>
    <t>POLITO LLANO JESUS ALBERTO</t>
  </si>
  <si>
    <t>PORTUGAL GARRIDO ASHLEY AILY</t>
  </si>
  <si>
    <t>PUCHETA TOTO YESENIA MIREL</t>
  </si>
  <si>
    <t>RAMIREZ MOZO ANTONIO ALEXANDER</t>
  </si>
  <si>
    <t>RAYMUNDO ALVARADO MOISES DAMIAN</t>
  </si>
  <si>
    <t>RODRIGUEZ ESCRIBANO DORIAN YAHIR</t>
  </si>
  <si>
    <t>ROMAN SEBA NOELIA</t>
  </si>
  <si>
    <t>SEBA SINACA CYNTHIA</t>
  </si>
  <si>
    <t>TEMICH BAXIN LUIS FELIPE</t>
  </si>
  <si>
    <t>TENORIO JIMÉNEZ JOSÉ DAVID</t>
  </si>
  <si>
    <t>TEPAX PEREZ SINAI YAMILET</t>
  </si>
  <si>
    <t>VICENTE CAZARIN JAN DYLAN</t>
  </si>
  <si>
    <t>VICHI MENDEZ PEDRO ISRAEL</t>
  </si>
  <si>
    <t>VICTORIA CABAÑAS LILENI KRISTEL</t>
  </si>
  <si>
    <t>VILLALOBOS PAVA DIANA ADAI</t>
  </si>
  <si>
    <t>XALATE SALAZAR VICTOR DAVID</t>
  </si>
  <si>
    <t>XOLO SANTOS MARLENE SOFIA</t>
  </si>
  <si>
    <t>XOLOT ARAN SAID</t>
  </si>
  <si>
    <t>APARICIO MAYO S+D9:I39ANDRA JAQUELIN</t>
  </si>
  <si>
    <t>241U0178</t>
  </si>
  <si>
    <t>241U0181</t>
  </si>
  <si>
    <t>241U0182</t>
  </si>
  <si>
    <t>241U0186</t>
  </si>
  <si>
    <t>241U0571</t>
  </si>
  <si>
    <t>241U0187</t>
  </si>
  <si>
    <t>241U0627</t>
  </si>
  <si>
    <t>241U0150</t>
  </si>
  <si>
    <t>241U0616</t>
  </si>
  <si>
    <t>241U0191</t>
  </si>
  <si>
    <t>241U0569</t>
  </si>
  <si>
    <t>241U0192</t>
  </si>
  <si>
    <t>241U0420</t>
  </si>
  <si>
    <t>241U0193</t>
  </si>
  <si>
    <t>241U0570</t>
  </si>
  <si>
    <t>241U0195</t>
  </si>
  <si>
    <t>241U0197</t>
  </si>
  <si>
    <t>241U0198</t>
  </si>
  <si>
    <t>241U0199</t>
  </si>
  <si>
    <t>241U0202</t>
  </si>
  <si>
    <t>241U0205</t>
  </si>
  <si>
    <t>241U0207</t>
  </si>
  <si>
    <t>241U0212</t>
  </si>
  <si>
    <t>241U0214</t>
  </si>
  <si>
    <t>241U0215</t>
  </si>
  <si>
    <t>241U0622</t>
  </si>
  <si>
    <t>241U0219</t>
  </si>
  <si>
    <t>241U0220</t>
  </si>
  <si>
    <t>241U0223</t>
  </si>
  <si>
    <t>241U0224</t>
  </si>
  <si>
    <t>241U0229</t>
  </si>
  <si>
    <t>241U0230</t>
  </si>
  <si>
    <t>241U0231</t>
  </si>
  <si>
    <t>241U0232</t>
  </si>
  <si>
    <t>241U0233</t>
  </si>
  <si>
    <t>241U0238</t>
  </si>
  <si>
    <t>241U0242</t>
  </si>
  <si>
    <t>105 A</t>
  </si>
  <si>
    <t>ALVARADO MACARIO DULCE MARIA</t>
  </si>
  <si>
    <t>BUSTAMANTE XALA MILDRED YULIANNA</t>
  </si>
  <si>
    <t>CADENA BAXIN MARIA INES</t>
  </si>
  <si>
    <t>CASTRO XALA AMERICA SEANI</t>
  </si>
  <si>
    <t>CHAGALA MARTINEZ EMANUEL</t>
  </si>
  <si>
    <t>CHAIRA ROJAS ESTRELLA CONCEPCION</t>
  </si>
  <si>
    <t>COBAXIN VILLASEÑOR CRISTIAN GERARDO</t>
  </si>
  <si>
    <t>CORDOVA MUÑOZ MONICA ESTEFANIA</t>
  </si>
  <si>
    <t>DAVILA VELASCO LEILANY MARIAM</t>
  </si>
  <si>
    <t>DE LA MAZA ANDRADE BRIDGET ANAIS</t>
  </si>
  <si>
    <t>DOMINGUEZ CANELA GRISSEL</t>
  </si>
  <si>
    <t>DOMINGUEZ SANTILLANA JACQUELINE</t>
  </si>
  <si>
    <t>ESCALERA SOSA JUAN EMANUEL</t>
  </si>
  <si>
    <t>FERNANDEZ VALERIO JAASIEL</t>
  </si>
  <si>
    <t>FONSECA CARVAJAL YARETZY</t>
  </si>
  <si>
    <t>GAMINO LOPEZ CARLOS DARIO</t>
  </si>
  <si>
    <t>GOMEZ ORTEGA VANYA</t>
  </si>
  <si>
    <t>HERNANDEZ BAXIN JUAN CARLOS</t>
  </si>
  <si>
    <t>HERNANDEZ CASTELLANOS JACQUELIN</t>
  </si>
  <si>
    <t>LARA MARQUEZ ALEXANDER</t>
  </si>
  <si>
    <t>MARCIAL CHAPAN ZOE</t>
  </si>
  <si>
    <t>MARTÍNEZ SEBA JENNIFER</t>
  </si>
  <si>
    <t>MORALES MENDEZ BRYAN</t>
  </si>
  <si>
    <t>MOTO COBAXIN KEVIN ANTONIO</t>
  </si>
  <si>
    <t>ORGANISTA MACARIO JIMENA</t>
  </si>
  <si>
    <t>ORTIZ HERNANDEZ THEO ARTURO</t>
  </si>
  <si>
    <t>PUCHETA SALAZAR ALVARO ANTONIO</t>
  </si>
  <si>
    <t>PÉREZ MARTÍNEZ NATALIA</t>
  </si>
  <si>
    <t>SANCHEZ FERMAN MARIA JOSE</t>
  </si>
  <si>
    <t>SANTOS PEREZ ABDIEL MISRAIN</t>
  </si>
  <si>
    <t>TOM MARTINEZ JUAN JOSE</t>
  </si>
  <si>
    <t>TORRES MONTÁN HANNIA SHERLYN</t>
  </si>
  <si>
    <t>TOTO HERNANDEZ PEDRO ANTOLIN</t>
  </si>
  <si>
    <t>VELASCO TEOBA LUIS FERNANDO</t>
  </si>
  <si>
    <t>VELAZCO CASTILLO MARLEN</t>
  </si>
  <si>
    <t>XALA COBIX FRIDA ALEJANDRA</t>
  </si>
  <si>
    <t>ZUÑIGA MARTINEZ DAVID EDUARDO</t>
  </si>
  <si>
    <t>CONTABILIDAD GERENCIAL</t>
  </si>
  <si>
    <t>305 C</t>
  </si>
  <si>
    <t>231U0187</t>
  </si>
  <si>
    <t>231U0590</t>
  </si>
  <si>
    <t>231U0190</t>
  </si>
  <si>
    <t>231U0194</t>
  </si>
  <si>
    <t>231U0205</t>
  </si>
  <si>
    <t>231U0212</t>
  </si>
  <si>
    <t>231U0218</t>
  </si>
  <si>
    <t>231U0219</t>
  </si>
  <si>
    <t>231U0611</t>
  </si>
  <si>
    <t>231U0222</t>
  </si>
  <si>
    <t>231U0436</t>
  </si>
  <si>
    <t>231U0615</t>
  </si>
  <si>
    <t>CAMPOS CHIGO JONATHAN</t>
  </si>
  <si>
    <t>CHAGALA PAXTIAN LUIS ARTURO</t>
  </si>
  <si>
    <t>CHAPOL ORTIZ LUIS ANTONIO</t>
  </si>
  <si>
    <t>COTA ALVARADO BRYAN DE JESUS</t>
  </si>
  <si>
    <t>LUPERCIO SANCHEZ TERESITA DE JESUS</t>
  </si>
  <si>
    <t>MIROS DOMINGUEZ KARLA RUBI</t>
  </si>
  <si>
    <t>PASCUAL RAMIREZ MAYTE</t>
  </si>
  <si>
    <t>PAZ TENORIO BELINDA</t>
  </si>
  <si>
    <t>POXTAN VELASCO MARICELA</t>
  </si>
  <si>
    <t>PUCHETA TON DAVID ALEJANDRO</t>
  </si>
  <si>
    <t>RASCON CORTES GRECIA DEL CARMEN</t>
  </si>
  <si>
    <t>VELASCO SEBA GABRIELA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</si>
</sst>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center"/>
    </xf>
    <xf numFmtId="0" fontId="0" fillId="0" borderId="0" xfId="0" applyNumberFormat="1"/>
    <xf numFmtId="0" fontId="0" fillId="0" borderId="2" xfId="0" applyBorder="1" applyAlignment="1">
      <alignment horizontal="center"/>
    </xf>
    <xf numFmtId="0" fontId="6" fillId="0" borderId="10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3" xfId="0" applyFont="1" applyBorder="1" applyAlignment="1">
      <alignment horizontal="left" wrapText="1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137886</xdr:colOff>
      <xdr:row>53</xdr:row>
      <xdr:rowOff>149453</xdr:rowOff>
    </xdr:from>
    <xdr:to>
      <xdr:col>15</xdr:col>
      <xdr:colOff>269422</xdr:colOff>
      <xdr:row>66</xdr:row>
      <xdr:rowOff>134031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9411" y="10531703"/>
          <a:ext cx="2755674" cy="23372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137886</xdr:colOff>
      <xdr:row>53</xdr:row>
      <xdr:rowOff>149453</xdr:rowOff>
    </xdr:from>
    <xdr:to>
      <xdr:col>15</xdr:col>
      <xdr:colOff>269422</xdr:colOff>
      <xdr:row>66</xdr:row>
      <xdr:rowOff>134031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3696" y="9872573"/>
          <a:ext cx="2760436" cy="2362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331787</xdr:colOff>
      <xdr:row>55</xdr:row>
      <xdr:rowOff>160791</xdr:rowOff>
    </xdr:from>
    <xdr:to>
      <xdr:col>15</xdr:col>
      <xdr:colOff>373900</xdr:colOff>
      <xdr:row>68</xdr:row>
      <xdr:rowOff>143286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3312" y="10624004"/>
          <a:ext cx="2751976" cy="2335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7"/>
  <sheetViews>
    <sheetView topLeftCell="A31" zoomScale="90" zoomScaleNormal="90" workbookViewId="0">
      <selection activeCell="K9" sqref="K9:K48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8" width="5.68359375" customWidth="1"/>
    <col min="19" max="19" width="10.578125" customWidth="1"/>
  </cols>
  <sheetData>
    <row r="2" spans="2:20" ht="15.6" x14ac:dyDescent="0.6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"/>
      <c r="R2" s="1"/>
    </row>
    <row r="3" spans="2:20" x14ac:dyDescent="0.55000000000000004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1"/>
      <c r="R3" s="11"/>
    </row>
    <row r="4" spans="2:20" x14ac:dyDescent="0.55000000000000004">
      <c r="C4" t="s">
        <v>0</v>
      </c>
      <c r="D4" s="38" t="s">
        <v>25</v>
      </c>
      <c r="E4" s="38"/>
      <c r="F4" s="38"/>
      <c r="G4" s="38"/>
      <c r="I4" t="s">
        <v>1</v>
      </c>
      <c r="J4" s="39" t="s">
        <v>143</v>
      </c>
      <c r="K4" s="39"/>
      <c r="M4" t="s">
        <v>2</v>
      </c>
      <c r="N4" s="40">
        <v>45560</v>
      </c>
      <c r="O4" s="40"/>
    </row>
    <row r="5" spans="2:20" ht="6.75" customHeight="1" x14ac:dyDescent="0.55000000000000004">
      <c r="D5" s="3"/>
      <c r="E5" s="3"/>
      <c r="F5" s="3"/>
      <c r="G5" s="3"/>
    </row>
    <row r="6" spans="2:20" x14ac:dyDescent="0.55000000000000004">
      <c r="C6" t="s">
        <v>3</v>
      </c>
      <c r="D6" s="39" t="s">
        <v>26</v>
      </c>
      <c r="E6" s="39"/>
      <c r="F6" s="39"/>
      <c r="G6" s="39"/>
      <c r="I6" s="54" t="s">
        <v>22</v>
      </c>
      <c r="J6" s="54"/>
      <c r="K6" s="41" t="s">
        <v>24</v>
      </c>
      <c r="L6" s="41"/>
      <c r="M6" s="41"/>
      <c r="N6" s="41"/>
      <c r="O6" s="41"/>
      <c r="P6" s="41"/>
    </row>
    <row r="7" spans="2:20" ht="11.25" customHeight="1" x14ac:dyDescent="0.55000000000000004"/>
    <row r="8" spans="2:20" ht="14.7" thickBot="1" x14ac:dyDescent="0.6">
      <c r="B8" s="2" t="s">
        <v>4</v>
      </c>
      <c r="C8" s="2" t="s">
        <v>6</v>
      </c>
      <c r="D8" s="42" t="s">
        <v>5</v>
      </c>
      <c r="E8" s="42"/>
      <c r="F8" s="42"/>
      <c r="G8" s="42"/>
      <c r="H8" s="42"/>
      <c r="I8" s="42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20" ht="14.7" thickBot="1" x14ac:dyDescent="0.6">
      <c r="B9" s="26">
        <v>1</v>
      </c>
      <c r="C9" s="31" t="s">
        <v>28</v>
      </c>
      <c r="D9" s="44" t="s">
        <v>105</v>
      </c>
      <c r="E9" s="45"/>
      <c r="F9" s="45"/>
      <c r="G9" s="45"/>
      <c r="H9" s="45"/>
      <c r="I9" s="46"/>
      <c r="J9" s="21"/>
      <c r="K9" s="21">
        <v>70</v>
      </c>
      <c r="L9" s="21"/>
      <c r="M9" s="21"/>
      <c r="N9" s="21"/>
      <c r="O9" s="21"/>
      <c r="P9" s="10"/>
      <c r="Q9" s="7">
        <f>SUM(J9:P9)/4</f>
        <v>17.5</v>
      </c>
      <c r="T9" s="22"/>
    </row>
    <row r="10" spans="2:20" ht="14.7" thickBot="1" x14ac:dyDescent="0.6">
      <c r="B10" s="26">
        <v>2</v>
      </c>
      <c r="C10" s="32" t="s">
        <v>29</v>
      </c>
      <c r="D10" s="47" t="s">
        <v>67</v>
      </c>
      <c r="E10" s="45"/>
      <c r="F10" s="45"/>
      <c r="G10" s="45"/>
      <c r="H10" s="45"/>
      <c r="I10" s="46"/>
      <c r="J10" s="21"/>
      <c r="K10" s="21"/>
      <c r="L10" s="21"/>
      <c r="M10" s="21"/>
      <c r="N10" s="21"/>
      <c r="O10" s="21"/>
      <c r="P10" s="10"/>
      <c r="Q10" s="7">
        <f t="shared" ref="Q10:Q32" si="0">SUM(J10:P10)/4</f>
        <v>0</v>
      </c>
      <c r="T10" s="22"/>
    </row>
    <row r="11" spans="2:20" ht="14.7" thickBot="1" x14ac:dyDescent="0.6">
      <c r="B11" s="26">
        <v>3</v>
      </c>
      <c r="C11" s="32" t="s">
        <v>30</v>
      </c>
      <c r="D11" s="47" t="s">
        <v>68</v>
      </c>
      <c r="E11" s="45"/>
      <c r="F11" s="45"/>
      <c r="G11" s="45"/>
      <c r="H11" s="45"/>
      <c r="I11" s="46"/>
      <c r="J11" s="21">
        <v>72</v>
      </c>
      <c r="K11" s="21">
        <v>72</v>
      </c>
      <c r="L11" s="21"/>
      <c r="M11" s="21"/>
      <c r="N11" s="21"/>
      <c r="O11" s="21"/>
      <c r="P11" s="10"/>
      <c r="Q11" s="7">
        <f t="shared" si="0"/>
        <v>36</v>
      </c>
      <c r="T11" s="22"/>
    </row>
    <row r="12" spans="2:20" ht="14.7" thickBot="1" x14ac:dyDescent="0.6">
      <c r="B12" s="26">
        <v>4</v>
      </c>
      <c r="C12" s="32" t="s">
        <v>31</v>
      </c>
      <c r="D12" s="47" t="s">
        <v>69</v>
      </c>
      <c r="E12" s="45"/>
      <c r="F12" s="45"/>
      <c r="G12" s="45"/>
      <c r="H12" s="45"/>
      <c r="I12" s="46"/>
      <c r="J12" s="21">
        <v>71</v>
      </c>
      <c r="K12" s="21">
        <v>71</v>
      </c>
      <c r="L12" s="21"/>
      <c r="M12" s="21"/>
      <c r="N12" s="21"/>
      <c r="O12" s="21"/>
      <c r="P12" s="10"/>
      <c r="Q12" s="7">
        <f t="shared" si="0"/>
        <v>35.5</v>
      </c>
      <c r="T12" s="22"/>
    </row>
    <row r="13" spans="2:20" ht="14.7" thickBot="1" x14ac:dyDescent="0.6">
      <c r="B13" s="26">
        <v>5</v>
      </c>
      <c r="C13" s="32" t="s">
        <v>32</v>
      </c>
      <c r="D13" s="47" t="s">
        <v>70</v>
      </c>
      <c r="E13" s="45"/>
      <c r="F13" s="45"/>
      <c r="G13" s="45"/>
      <c r="H13" s="45"/>
      <c r="I13" s="46"/>
      <c r="J13" s="21">
        <v>71</v>
      </c>
      <c r="K13" s="21">
        <v>71</v>
      </c>
      <c r="L13" s="21"/>
      <c r="M13" s="21"/>
      <c r="N13" s="21"/>
      <c r="O13" s="21"/>
      <c r="P13" s="10"/>
      <c r="Q13" s="7">
        <f t="shared" si="0"/>
        <v>35.5</v>
      </c>
      <c r="T13" s="22"/>
    </row>
    <row r="14" spans="2:20" ht="14.7" thickBot="1" x14ac:dyDescent="0.6">
      <c r="B14" s="26">
        <v>6</v>
      </c>
      <c r="C14" s="32" t="s">
        <v>33</v>
      </c>
      <c r="D14" s="47" t="s">
        <v>71</v>
      </c>
      <c r="E14" s="45"/>
      <c r="F14" s="45"/>
      <c r="G14" s="45"/>
      <c r="H14" s="45"/>
      <c r="I14" s="46"/>
      <c r="J14" s="21"/>
      <c r="K14" s="21">
        <v>70</v>
      </c>
      <c r="L14" s="21"/>
      <c r="M14" s="21"/>
      <c r="N14" s="21"/>
      <c r="O14" s="21"/>
      <c r="P14" s="10"/>
      <c r="Q14" s="7">
        <f t="shared" si="0"/>
        <v>17.5</v>
      </c>
      <c r="T14" s="22"/>
    </row>
    <row r="15" spans="2:20" ht="14.7" thickBot="1" x14ac:dyDescent="0.6">
      <c r="B15" s="26">
        <v>7</v>
      </c>
      <c r="C15" s="32" t="s">
        <v>34</v>
      </c>
      <c r="D15" s="47" t="s">
        <v>72</v>
      </c>
      <c r="E15" s="45"/>
      <c r="F15" s="45"/>
      <c r="G15" s="45"/>
      <c r="H15" s="45"/>
      <c r="I15" s="46"/>
      <c r="J15" s="21"/>
      <c r="K15" s="21">
        <v>70</v>
      </c>
      <c r="L15" s="21"/>
      <c r="M15" s="21"/>
      <c r="N15" s="21"/>
      <c r="O15" s="21"/>
      <c r="P15" s="10"/>
      <c r="Q15" s="7">
        <f t="shared" si="0"/>
        <v>17.5</v>
      </c>
      <c r="T15" s="22"/>
    </row>
    <row r="16" spans="2:20" ht="14.7" thickBot="1" x14ac:dyDescent="0.6">
      <c r="B16" s="26">
        <v>8</v>
      </c>
      <c r="C16" s="32" t="s">
        <v>35</v>
      </c>
      <c r="D16" s="47" t="s">
        <v>73</v>
      </c>
      <c r="E16" s="45"/>
      <c r="F16" s="45"/>
      <c r="G16" s="45"/>
      <c r="H16" s="45"/>
      <c r="I16" s="46"/>
      <c r="J16" s="21"/>
      <c r="K16" s="21"/>
      <c r="L16" s="21"/>
      <c r="M16" s="21"/>
      <c r="N16" s="21"/>
      <c r="O16" s="21"/>
      <c r="P16" s="10"/>
      <c r="Q16" s="7">
        <f t="shared" si="0"/>
        <v>0</v>
      </c>
      <c r="T16" s="22"/>
    </row>
    <row r="17" spans="2:20" ht="14.7" thickBot="1" x14ac:dyDescent="0.6">
      <c r="B17" s="26">
        <v>9</v>
      </c>
      <c r="C17" s="32" t="s">
        <v>36</v>
      </c>
      <c r="D17" s="47" t="s">
        <v>74</v>
      </c>
      <c r="E17" s="45"/>
      <c r="F17" s="45"/>
      <c r="G17" s="45"/>
      <c r="H17" s="45"/>
      <c r="I17" s="46"/>
      <c r="J17" s="21">
        <v>72</v>
      </c>
      <c r="K17" s="21">
        <v>72</v>
      </c>
      <c r="L17" s="21"/>
      <c r="M17" s="21"/>
      <c r="N17" s="21"/>
      <c r="O17" s="21"/>
      <c r="P17" s="10"/>
      <c r="Q17" s="7">
        <f t="shared" si="0"/>
        <v>36</v>
      </c>
      <c r="T17" s="22"/>
    </row>
    <row r="18" spans="2:20" ht="14.7" thickBot="1" x14ac:dyDescent="0.6">
      <c r="B18" s="26">
        <v>10</v>
      </c>
      <c r="C18" s="32" t="s">
        <v>37</v>
      </c>
      <c r="D18" s="47" t="s">
        <v>75</v>
      </c>
      <c r="E18" s="45"/>
      <c r="F18" s="45"/>
      <c r="G18" s="45"/>
      <c r="H18" s="45"/>
      <c r="I18" s="46"/>
      <c r="J18" s="21">
        <v>71</v>
      </c>
      <c r="K18" s="21">
        <v>71</v>
      </c>
      <c r="L18" s="21"/>
      <c r="M18" s="21"/>
      <c r="N18" s="21"/>
      <c r="O18" s="21"/>
      <c r="P18" s="10"/>
      <c r="Q18" s="7">
        <f t="shared" si="0"/>
        <v>35.5</v>
      </c>
      <c r="T18" s="22"/>
    </row>
    <row r="19" spans="2:20" ht="14.7" thickBot="1" x14ac:dyDescent="0.6">
      <c r="B19" s="26">
        <v>11</v>
      </c>
      <c r="C19" s="32" t="s">
        <v>38</v>
      </c>
      <c r="D19" s="47" t="s">
        <v>76</v>
      </c>
      <c r="E19" s="45"/>
      <c r="F19" s="45"/>
      <c r="G19" s="45"/>
      <c r="H19" s="45"/>
      <c r="I19" s="46"/>
      <c r="J19" s="21"/>
      <c r="K19" s="21">
        <v>70</v>
      </c>
      <c r="L19" s="21"/>
      <c r="M19" s="21"/>
      <c r="N19" s="21"/>
      <c r="O19" s="21"/>
      <c r="P19" s="10"/>
      <c r="Q19" s="7">
        <f t="shared" si="0"/>
        <v>17.5</v>
      </c>
      <c r="T19" s="22"/>
    </row>
    <row r="20" spans="2:20" ht="14.7" thickBot="1" x14ac:dyDescent="0.6">
      <c r="B20" s="26">
        <v>12</v>
      </c>
      <c r="C20" s="32" t="s">
        <v>39</v>
      </c>
      <c r="D20" s="47" t="s">
        <v>77</v>
      </c>
      <c r="E20" s="45"/>
      <c r="F20" s="45"/>
      <c r="G20" s="45"/>
      <c r="H20" s="45"/>
      <c r="I20" s="46"/>
      <c r="J20" s="21">
        <v>72</v>
      </c>
      <c r="K20" s="21">
        <v>72</v>
      </c>
      <c r="L20" s="21"/>
      <c r="M20" s="21"/>
      <c r="N20" s="21"/>
      <c r="O20" s="21"/>
      <c r="P20" s="10"/>
      <c r="Q20" s="7">
        <f t="shared" si="0"/>
        <v>36</v>
      </c>
      <c r="T20" s="22"/>
    </row>
    <row r="21" spans="2:20" ht="14.7" thickBot="1" x14ac:dyDescent="0.6">
      <c r="B21" s="26">
        <v>13</v>
      </c>
      <c r="C21" s="32" t="s">
        <v>40</v>
      </c>
      <c r="D21" s="47" t="s">
        <v>78</v>
      </c>
      <c r="E21" s="45"/>
      <c r="F21" s="45"/>
      <c r="G21" s="45"/>
      <c r="H21" s="45"/>
      <c r="I21" s="46"/>
      <c r="J21" s="21">
        <v>79</v>
      </c>
      <c r="K21" s="21">
        <v>79</v>
      </c>
      <c r="L21" s="21"/>
      <c r="M21" s="21"/>
      <c r="N21" s="21"/>
      <c r="O21" s="21"/>
      <c r="P21" s="10"/>
      <c r="Q21" s="7">
        <f t="shared" si="0"/>
        <v>39.5</v>
      </c>
      <c r="T21" s="22"/>
    </row>
    <row r="22" spans="2:20" ht="14.7" thickBot="1" x14ac:dyDescent="0.6">
      <c r="B22" s="26">
        <v>14</v>
      </c>
      <c r="C22" s="32" t="s">
        <v>41</v>
      </c>
      <c r="D22" s="47" t="s">
        <v>79</v>
      </c>
      <c r="E22" s="45"/>
      <c r="F22" s="45"/>
      <c r="G22" s="45"/>
      <c r="H22" s="45"/>
      <c r="I22" s="46"/>
      <c r="J22" s="21">
        <v>72</v>
      </c>
      <c r="K22" s="21">
        <v>72</v>
      </c>
      <c r="L22" s="21"/>
      <c r="M22" s="21"/>
      <c r="N22" s="21"/>
      <c r="O22" s="21"/>
      <c r="P22" s="10"/>
      <c r="Q22" s="7">
        <f t="shared" si="0"/>
        <v>36</v>
      </c>
      <c r="T22" s="22"/>
    </row>
    <row r="23" spans="2:20" ht="14.7" thickBot="1" x14ac:dyDescent="0.6">
      <c r="B23" s="26">
        <v>15</v>
      </c>
      <c r="C23" s="32" t="s">
        <v>42</v>
      </c>
      <c r="D23" s="47" t="s">
        <v>80</v>
      </c>
      <c r="E23" s="45"/>
      <c r="F23" s="45"/>
      <c r="G23" s="45"/>
      <c r="H23" s="45"/>
      <c r="I23" s="46"/>
      <c r="J23" s="21">
        <v>73</v>
      </c>
      <c r="K23" s="21">
        <v>73</v>
      </c>
      <c r="L23" s="21"/>
      <c r="M23" s="21"/>
      <c r="N23" s="21"/>
      <c r="O23" s="21"/>
      <c r="P23" s="10"/>
      <c r="Q23" s="7">
        <f t="shared" si="0"/>
        <v>36.5</v>
      </c>
      <c r="T23" s="22"/>
    </row>
    <row r="24" spans="2:20" ht="14.7" thickBot="1" x14ac:dyDescent="0.6">
      <c r="B24" s="26">
        <v>16</v>
      </c>
      <c r="C24" s="32" t="s">
        <v>43</v>
      </c>
      <c r="D24" s="47" t="s">
        <v>81</v>
      </c>
      <c r="E24" s="45"/>
      <c r="F24" s="45"/>
      <c r="G24" s="45"/>
      <c r="H24" s="45"/>
      <c r="I24" s="46"/>
      <c r="J24" s="21">
        <v>71</v>
      </c>
      <c r="K24" s="21">
        <v>71</v>
      </c>
      <c r="L24" s="21"/>
      <c r="M24" s="21"/>
      <c r="N24" s="21"/>
      <c r="O24" s="21"/>
      <c r="P24" s="23"/>
      <c r="Q24" s="7">
        <f t="shared" si="0"/>
        <v>35.5</v>
      </c>
      <c r="T24" s="22"/>
    </row>
    <row r="25" spans="2:20" ht="14.7" thickBot="1" x14ac:dyDescent="0.6">
      <c r="B25" s="26">
        <v>17</v>
      </c>
      <c r="C25" s="32" t="s">
        <v>44</v>
      </c>
      <c r="D25" s="47" t="s">
        <v>82</v>
      </c>
      <c r="E25" s="45"/>
      <c r="F25" s="45"/>
      <c r="G25" s="45"/>
      <c r="H25" s="45"/>
      <c r="I25" s="46"/>
      <c r="J25" s="21">
        <v>71</v>
      </c>
      <c r="K25" s="21">
        <v>71</v>
      </c>
      <c r="L25" s="21"/>
      <c r="M25" s="21"/>
      <c r="N25" s="21"/>
      <c r="O25" s="21"/>
      <c r="P25" s="10"/>
      <c r="Q25" s="7">
        <f t="shared" si="0"/>
        <v>35.5</v>
      </c>
      <c r="T25" s="22"/>
    </row>
    <row r="26" spans="2:20" ht="14.7" thickBot="1" x14ac:dyDescent="0.6">
      <c r="B26" s="26">
        <v>18</v>
      </c>
      <c r="C26" s="32" t="s">
        <v>45</v>
      </c>
      <c r="D26" s="47" t="s">
        <v>83</v>
      </c>
      <c r="E26" s="45"/>
      <c r="F26" s="45"/>
      <c r="G26" s="45"/>
      <c r="H26" s="45"/>
      <c r="I26" s="46"/>
      <c r="J26" s="21">
        <v>74</v>
      </c>
      <c r="K26" s="21">
        <v>74</v>
      </c>
      <c r="L26" s="21"/>
      <c r="M26" s="21"/>
      <c r="N26" s="21"/>
      <c r="O26" s="21"/>
      <c r="P26" s="10"/>
      <c r="Q26" s="7">
        <f t="shared" si="0"/>
        <v>37</v>
      </c>
      <c r="T26" s="22"/>
    </row>
    <row r="27" spans="2:20" ht="14.7" thickBot="1" x14ac:dyDescent="0.6">
      <c r="B27" s="26">
        <v>19</v>
      </c>
      <c r="C27" s="32" t="s">
        <v>46</v>
      </c>
      <c r="D27" s="47" t="s">
        <v>84</v>
      </c>
      <c r="E27" s="45"/>
      <c r="F27" s="45"/>
      <c r="G27" s="45"/>
      <c r="H27" s="45"/>
      <c r="I27" s="46"/>
      <c r="J27" s="21">
        <v>70</v>
      </c>
      <c r="K27" s="21">
        <v>70</v>
      </c>
      <c r="L27" s="21"/>
      <c r="M27" s="21"/>
      <c r="N27" s="21"/>
      <c r="O27" s="21"/>
      <c r="P27" s="10"/>
      <c r="Q27" s="7">
        <f t="shared" si="0"/>
        <v>35</v>
      </c>
      <c r="T27" s="22"/>
    </row>
    <row r="28" spans="2:20" ht="14.7" thickBot="1" x14ac:dyDescent="0.6">
      <c r="B28" s="26">
        <v>20</v>
      </c>
      <c r="C28" s="32" t="s">
        <v>47</v>
      </c>
      <c r="D28" s="47" t="s">
        <v>85</v>
      </c>
      <c r="E28" s="45"/>
      <c r="F28" s="45"/>
      <c r="G28" s="45"/>
      <c r="H28" s="45"/>
      <c r="I28" s="46"/>
      <c r="J28" s="21"/>
      <c r="K28" s="21">
        <v>70</v>
      </c>
      <c r="L28" s="21"/>
      <c r="M28" s="21"/>
      <c r="N28" s="21"/>
      <c r="O28" s="21"/>
      <c r="P28" s="10"/>
      <c r="Q28" s="7">
        <f t="shared" si="0"/>
        <v>17.5</v>
      </c>
      <c r="T28" s="22"/>
    </row>
    <row r="29" spans="2:20" ht="14.7" thickBot="1" x14ac:dyDescent="0.6">
      <c r="B29" s="26">
        <v>21</v>
      </c>
      <c r="C29" s="32" t="s">
        <v>48</v>
      </c>
      <c r="D29" s="47" t="s">
        <v>86</v>
      </c>
      <c r="E29" s="45"/>
      <c r="F29" s="45"/>
      <c r="G29" s="45"/>
      <c r="H29" s="45"/>
      <c r="I29" s="46"/>
      <c r="J29" s="21">
        <v>72</v>
      </c>
      <c r="K29" s="21">
        <v>72</v>
      </c>
      <c r="L29" s="21"/>
      <c r="M29" s="21"/>
      <c r="N29" s="21"/>
      <c r="O29" s="21"/>
      <c r="P29" s="10"/>
      <c r="Q29" s="7">
        <f t="shared" si="0"/>
        <v>36</v>
      </c>
      <c r="T29" s="22"/>
    </row>
    <row r="30" spans="2:20" ht="14.7" thickBot="1" x14ac:dyDescent="0.6">
      <c r="B30" s="26">
        <v>22</v>
      </c>
      <c r="C30" s="32" t="s">
        <v>49</v>
      </c>
      <c r="D30" s="47" t="s">
        <v>87</v>
      </c>
      <c r="E30" s="45"/>
      <c r="F30" s="45"/>
      <c r="G30" s="45"/>
      <c r="H30" s="45"/>
      <c r="I30" s="46"/>
      <c r="J30" s="21"/>
      <c r="K30" s="21">
        <v>70</v>
      </c>
      <c r="L30" s="21"/>
      <c r="M30" s="21"/>
      <c r="N30" s="21"/>
      <c r="O30" s="21"/>
      <c r="P30" s="10"/>
      <c r="Q30" s="7">
        <f t="shared" si="0"/>
        <v>17.5</v>
      </c>
      <c r="T30" s="22"/>
    </row>
    <row r="31" spans="2:20" ht="14.7" thickBot="1" x14ac:dyDescent="0.6">
      <c r="B31" s="26">
        <v>23</v>
      </c>
      <c r="C31" s="32" t="s">
        <v>50</v>
      </c>
      <c r="D31" s="47" t="s">
        <v>88</v>
      </c>
      <c r="E31" s="45"/>
      <c r="F31" s="45"/>
      <c r="G31" s="45"/>
      <c r="H31" s="45"/>
      <c r="I31" s="46"/>
      <c r="J31" s="21">
        <v>72</v>
      </c>
      <c r="K31" s="21">
        <v>72</v>
      </c>
      <c r="L31" s="21"/>
      <c r="M31" s="21"/>
      <c r="N31" s="21"/>
      <c r="O31" s="21"/>
      <c r="P31" s="10"/>
      <c r="Q31" s="7">
        <f t="shared" si="0"/>
        <v>36</v>
      </c>
      <c r="T31" s="22"/>
    </row>
    <row r="32" spans="2:20" ht="14.7" thickBot="1" x14ac:dyDescent="0.6">
      <c r="B32" s="26">
        <v>24</v>
      </c>
      <c r="C32" s="32" t="s">
        <v>51</v>
      </c>
      <c r="D32" s="47" t="s">
        <v>89</v>
      </c>
      <c r="E32" s="45"/>
      <c r="F32" s="45"/>
      <c r="G32" s="45"/>
      <c r="H32" s="45"/>
      <c r="I32" s="46"/>
      <c r="J32" s="21"/>
      <c r="K32" s="21">
        <v>70</v>
      </c>
      <c r="L32" s="21"/>
      <c r="M32" s="21"/>
      <c r="N32" s="21"/>
      <c r="O32" s="21"/>
      <c r="P32" s="10"/>
      <c r="Q32" s="7">
        <f t="shared" si="0"/>
        <v>17.5</v>
      </c>
      <c r="T32" s="22"/>
    </row>
    <row r="33" spans="2:17" ht="14.7" thickBot="1" x14ac:dyDescent="0.6">
      <c r="B33" s="26">
        <v>25</v>
      </c>
      <c r="C33" s="32" t="s">
        <v>52</v>
      </c>
      <c r="D33" s="43" t="s">
        <v>90</v>
      </c>
      <c r="E33" s="43"/>
      <c r="F33" s="43"/>
      <c r="G33" s="43"/>
      <c r="H33" s="43"/>
      <c r="I33" s="43"/>
      <c r="J33" s="21">
        <v>71</v>
      </c>
      <c r="K33" s="21">
        <v>71</v>
      </c>
      <c r="L33" s="21"/>
      <c r="M33" s="21"/>
      <c r="N33" s="21"/>
      <c r="O33" s="21"/>
      <c r="P33" s="10"/>
      <c r="Q33" s="7">
        <f t="shared" ref="Q33:Q41" si="1">SUM(J33:P33)/7</f>
        <v>20.285714285714285</v>
      </c>
    </row>
    <row r="34" spans="2:17" ht="14.7" thickBot="1" x14ac:dyDescent="0.6">
      <c r="B34" s="26">
        <v>26</v>
      </c>
      <c r="C34" s="32" t="s">
        <v>53</v>
      </c>
      <c r="D34" s="43" t="s">
        <v>91</v>
      </c>
      <c r="E34" s="43"/>
      <c r="F34" s="43"/>
      <c r="G34" s="43"/>
      <c r="H34" s="43"/>
      <c r="I34" s="43"/>
      <c r="J34" s="21">
        <v>71</v>
      </c>
      <c r="K34" s="21">
        <v>71</v>
      </c>
      <c r="L34" s="21"/>
      <c r="M34" s="21"/>
      <c r="N34" s="21"/>
      <c r="O34" s="21"/>
      <c r="P34" s="10"/>
      <c r="Q34" s="7">
        <f t="shared" si="1"/>
        <v>20.285714285714285</v>
      </c>
    </row>
    <row r="35" spans="2:17" ht="14.7" thickBot="1" x14ac:dyDescent="0.6">
      <c r="B35" s="26">
        <v>27</v>
      </c>
      <c r="C35" s="32" t="s">
        <v>54</v>
      </c>
      <c r="D35" s="43" t="s">
        <v>92</v>
      </c>
      <c r="E35" s="43"/>
      <c r="F35" s="43"/>
      <c r="G35" s="43"/>
      <c r="H35" s="43"/>
      <c r="I35" s="43"/>
      <c r="J35" s="21"/>
      <c r="K35" s="21"/>
      <c r="L35" s="21"/>
      <c r="M35" s="21"/>
      <c r="N35" s="21"/>
      <c r="O35" s="21"/>
      <c r="P35" s="10"/>
      <c r="Q35" s="7">
        <f t="shared" si="1"/>
        <v>0</v>
      </c>
    </row>
    <row r="36" spans="2:17" ht="14.7" thickBot="1" x14ac:dyDescent="0.6">
      <c r="B36" s="26">
        <v>28</v>
      </c>
      <c r="C36" s="32" t="s">
        <v>55</v>
      </c>
      <c r="D36" s="43" t="s">
        <v>93</v>
      </c>
      <c r="E36" s="43"/>
      <c r="F36" s="43"/>
      <c r="G36" s="43"/>
      <c r="H36" s="43"/>
      <c r="I36" s="43"/>
      <c r="J36" s="10">
        <v>73</v>
      </c>
      <c r="K36" s="10">
        <v>73</v>
      </c>
      <c r="L36" s="10"/>
      <c r="M36" s="10"/>
      <c r="N36" s="10"/>
      <c r="O36" s="10"/>
      <c r="P36" s="10"/>
      <c r="Q36" s="7">
        <f t="shared" si="1"/>
        <v>20.857142857142858</v>
      </c>
    </row>
    <row r="37" spans="2:17" ht="14.7" thickBot="1" x14ac:dyDescent="0.6">
      <c r="B37" s="26">
        <v>29</v>
      </c>
      <c r="C37" s="32" t="s">
        <v>56</v>
      </c>
      <c r="D37" s="43" t="s">
        <v>94</v>
      </c>
      <c r="E37" s="43"/>
      <c r="F37" s="43"/>
      <c r="G37" s="43"/>
      <c r="H37" s="43"/>
      <c r="I37" s="43"/>
      <c r="J37" s="10">
        <v>71</v>
      </c>
      <c r="K37" s="10">
        <v>71</v>
      </c>
      <c r="L37" s="10"/>
      <c r="M37" s="10"/>
      <c r="N37" s="10"/>
      <c r="O37" s="10"/>
      <c r="P37" s="10"/>
      <c r="Q37" s="7">
        <f t="shared" si="1"/>
        <v>20.285714285714285</v>
      </c>
    </row>
    <row r="38" spans="2:17" ht="14.7" thickBot="1" x14ac:dyDescent="0.6">
      <c r="B38" s="26">
        <v>30</v>
      </c>
      <c r="C38" s="32" t="s">
        <v>57</v>
      </c>
      <c r="D38" s="43" t="s">
        <v>95</v>
      </c>
      <c r="E38" s="43"/>
      <c r="F38" s="43"/>
      <c r="G38" s="43"/>
      <c r="H38" s="43"/>
      <c r="I38" s="43"/>
      <c r="J38" s="10">
        <v>71</v>
      </c>
      <c r="K38" s="10">
        <v>71</v>
      </c>
      <c r="L38" s="10"/>
      <c r="M38" s="10"/>
      <c r="N38" s="10"/>
      <c r="O38" s="10"/>
      <c r="P38" s="10"/>
      <c r="Q38" s="7">
        <f t="shared" si="1"/>
        <v>20.285714285714285</v>
      </c>
    </row>
    <row r="39" spans="2:17" ht="14.7" thickBot="1" x14ac:dyDescent="0.6">
      <c r="B39" s="26">
        <v>31</v>
      </c>
      <c r="C39" s="32" t="s">
        <v>58</v>
      </c>
      <c r="D39" s="43" t="s">
        <v>96</v>
      </c>
      <c r="E39" s="43"/>
      <c r="F39" s="43"/>
      <c r="G39" s="43"/>
      <c r="H39" s="43"/>
      <c r="I39" s="43"/>
      <c r="J39" s="10">
        <v>71</v>
      </c>
      <c r="K39" s="10">
        <v>71</v>
      </c>
      <c r="L39" s="10"/>
      <c r="M39" s="10"/>
      <c r="N39" s="10"/>
      <c r="O39" s="10"/>
      <c r="P39" s="10"/>
      <c r="Q39" s="7">
        <f t="shared" si="1"/>
        <v>20.285714285714285</v>
      </c>
    </row>
    <row r="40" spans="2:17" ht="14.7" thickBot="1" x14ac:dyDescent="0.6">
      <c r="B40" s="26">
        <v>32</v>
      </c>
      <c r="C40" s="32" t="s">
        <v>59</v>
      </c>
      <c r="D40" s="43" t="s">
        <v>97</v>
      </c>
      <c r="E40" s="43"/>
      <c r="F40" s="43"/>
      <c r="G40" s="43"/>
      <c r="H40" s="43"/>
      <c r="I40" s="43"/>
      <c r="J40" s="10">
        <v>71</v>
      </c>
      <c r="K40" s="10">
        <v>71</v>
      </c>
      <c r="L40" s="10"/>
      <c r="M40" s="10"/>
      <c r="N40" s="10"/>
      <c r="O40" s="10"/>
      <c r="P40" s="10"/>
      <c r="Q40" s="7">
        <f t="shared" si="1"/>
        <v>20.285714285714285</v>
      </c>
    </row>
    <row r="41" spans="2:17" ht="14.7" thickBot="1" x14ac:dyDescent="0.6">
      <c r="B41" s="26">
        <v>33</v>
      </c>
      <c r="C41" s="32" t="s">
        <v>60</v>
      </c>
      <c r="D41" s="43" t="s">
        <v>98</v>
      </c>
      <c r="E41" s="43"/>
      <c r="F41" s="43"/>
      <c r="G41" s="43"/>
      <c r="H41" s="43"/>
      <c r="I41" s="43"/>
      <c r="J41" s="10">
        <v>71</v>
      </c>
      <c r="K41" s="10">
        <v>71</v>
      </c>
      <c r="L41" s="10"/>
      <c r="M41" s="10"/>
      <c r="N41" s="10"/>
      <c r="O41" s="10"/>
      <c r="P41" s="10"/>
      <c r="Q41" s="7">
        <f t="shared" si="1"/>
        <v>20.285714285714285</v>
      </c>
    </row>
    <row r="42" spans="2:17" ht="14.7" thickBot="1" x14ac:dyDescent="0.6">
      <c r="B42" s="26">
        <v>34</v>
      </c>
      <c r="C42" s="32" t="s">
        <v>61</v>
      </c>
      <c r="D42" s="43" t="s">
        <v>99</v>
      </c>
      <c r="E42" s="43"/>
      <c r="F42" s="43"/>
      <c r="G42" s="43"/>
      <c r="H42" s="43"/>
      <c r="I42" s="43"/>
      <c r="J42" s="10">
        <v>72</v>
      </c>
      <c r="K42" s="10">
        <v>72</v>
      </c>
      <c r="L42" s="10"/>
      <c r="M42" s="10"/>
      <c r="N42" s="10"/>
      <c r="O42" s="10"/>
      <c r="P42" s="10"/>
      <c r="Q42" s="7">
        <f t="shared" ref="Q42:Q48" si="2">SUM(J42:P42)/7</f>
        <v>20.571428571428573</v>
      </c>
    </row>
    <row r="43" spans="2:17" ht="14.7" thickBot="1" x14ac:dyDescent="0.6">
      <c r="B43" s="26">
        <v>35</v>
      </c>
      <c r="C43" s="32" t="s">
        <v>62</v>
      </c>
      <c r="D43" s="43" t="s">
        <v>100</v>
      </c>
      <c r="E43" s="43"/>
      <c r="F43" s="43"/>
      <c r="G43" s="43"/>
      <c r="H43" s="43"/>
      <c r="I43" s="43"/>
      <c r="J43" s="10">
        <v>79</v>
      </c>
      <c r="K43" s="10">
        <v>79</v>
      </c>
      <c r="L43" s="10"/>
      <c r="M43" s="10"/>
      <c r="N43" s="10"/>
      <c r="O43" s="10"/>
      <c r="P43" s="10"/>
      <c r="Q43" s="7">
        <f t="shared" si="2"/>
        <v>22.571428571428573</v>
      </c>
    </row>
    <row r="44" spans="2:17" ht="14.7" thickBot="1" x14ac:dyDescent="0.6">
      <c r="B44" s="26">
        <v>36</v>
      </c>
      <c r="C44" s="32" t="s">
        <v>63</v>
      </c>
      <c r="D44" s="43" t="s">
        <v>101</v>
      </c>
      <c r="E44" s="43"/>
      <c r="F44" s="43"/>
      <c r="G44" s="43"/>
      <c r="H44" s="43"/>
      <c r="I44" s="43"/>
      <c r="J44" s="10">
        <v>79</v>
      </c>
      <c r="K44" s="10">
        <v>79</v>
      </c>
      <c r="L44" s="10"/>
      <c r="M44" s="10"/>
      <c r="N44" s="10"/>
      <c r="O44" s="10"/>
      <c r="P44" s="10"/>
      <c r="Q44" s="7">
        <f t="shared" si="2"/>
        <v>22.571428571428573</v>
      </c>
    </row>
    <row r="45" spans="2:17" ht="14.7" thickBot="1" x14ac:dyDescent="0.6">
      <c r="B45" s="26">
        <v>37</v>
      </c>
      <c r="C45" s="32" t="s">
        <v>64</v>
      </c>
      <c r="D45" s="53" t="s">
        <v>102</v>
      </c>
      <c r="E45" s="45"/>
      <c r="F45" s="45"/>
      <c r="G45" s="45"/>
      <c r="H45" s="45"/>
      <c r="I45" s="46"/>
      <c r="J45" s="30">
        <v>70</v>
      </c>
      <c r="K45" s="30">
        <v>70</v>
      </c>
      <c r="L45" s="30"/>
      <c r="M45" s="30"/>
      <c r="N45" s="30"/>
      <c r="O45" s="30"/>
      <c r="P45" s="30"/>
      <c r="Q45" s="7">
        <f t="shared" si="2"/>
        <v>20</v>
      </c>
    </row>
    <row r="46" spans="2:17" ht="14.7" thickBot="1" x14ac:dyDescent="0.6">
      <c r="B46" s="26">
        <v>38</v>
      </c>
      <c r="C46" s="32" t="s">
        <v>65</v>
      </c>
      <c r="D46" s="43" t="s">
        <v>103</v>
      </c>
      <c r="E46" s="43"/>
      <c r="F46" s="43"/>
      <c r="G46" s="43"/>
      <c r="H46" s="43"/>
      <c r="I46" s="43"/>
      <c r="J46" s="10">
        <v>71</v>
      </c>
      <c r="K46" s="10">
        <v>71</v>
      </c>
      <c r="L46" s="10"/>
      <c r="M46" s="10"/>
      <c r="N46" s="10"/>
      <c r="O46" s="10"/>
      <c r="P46" s="10"/>
      <c r="Q46" s="7">
        <f t="shared" si="2"/>
        <v>20.285714285714285</v>
      </c>
    </row>
    <row r="47" spans="2:17" ht="14.7" thickBot="1" x14ac:dyDescent="0.6">
      <c r="B47" s="26">
        <v>39</v>
      </c>
      <c r="C47" s="32" t="s">
        <v>66</v>
      </c>
      <c r="D47" s="53" t="s">
        <v>104</v>
      </c>
      <c r="E47" s="45"/>
      <c r="F47" s="45"/>
      <c r="G47" s="45"/>
      <c r="H47" s="45"/>
      <c r="I47" s="46"/>
      <c r="J47" s="30">
        <v>71</v>
      </c>
      <c r="K47" s="30">
        <v>71</v>
      </c>
      <c r="L47" s="30"/>
      <c r="M47" s="30"/>
      <c r="N47" s="30"/>
      <c r="O47" s="30"/>
      <c r="P47" s="30"/>
      <c r="Q47" s="7">
        <f t="shared" si="2"/>
        <v>20.285714285714285</v>
      </c>
    </row>
    <row r="48" spans="2:17" ht="14.7" thickBot="1" x14ac:dyDescent="0.6">
      <c r="B48" s="26"/>
      <c r="C48" s="32"/>
      <c r="D48" s="48"/>
      <c r="E48" s="49"/>
      <c r="F48" s="49"/>
      <c r="G48" s="49"/>
      <c r="H48" s="49"/>
      <c r="I48" s="50"/>
      <c r="J48" s="2"/>
      <c r="K48" s="2"/>
      <c r="L48" s="2"/>
      <c r="M48" s="2"/>
      <c r="N48" s="2"/>
      <c r="O48" s="2"/>
      <c r="P48" s="2"/>
      <c r="Q48" s="7">
        <f t="shared" si="2"/>
        <v>0</v>
      </c>
    </row>
    <row r="49" spans="3:17" x14ac:dyDescent="0.55000000000000004">
      <c r="C49" s="51"/>
      <c r="D49" s="51"/>
      <c r="E49" s="8"/>
      <c r="H49" s="52" t="s">
        <v>19</v>
      </c>
      <c r="I49" s="52"/>
      <c r="J49" s="14">
        <f t="shared" ref="J49:P49" si="3">COUNTIF(J9:J48,"&gt;=70")</f>
        <v>29</v>
      </c>
      <c r="K49" s="14">
        <f t="shared" si="3"/>
        <v>36</v>
      </c>
      <c r="L49" s="14">
        <f t="shared" si="3"/>
        <v>0</v>
      </c>
      <c r="M49" s="14">
        <f t="shared" si="3"/>
        <v>0</v>
      </c>
      <c r="N49" s="14">
        <f t="shared" si="3"/>
        <v>0</v>
      </c>
      <c r="O49" s="14">
        <f t="shared" si="3"/>
        <v>0</v>
      </c>
      <c r="P49" s="14">
        <f t="shared" si="3"/>
        <v>0</v>
      </c>
      <c r="Q49" s="18">
        <f>COUNTIF(Q9:Q41,"&gt;=70")</f>
        <v>0</v>
      </c>
    </row>
    <row r="50" spans="3:17" x14ac:dyDescent="0.55000000000000004">
      <c r="C50" s="51"/>
      <c r="D50" s="51"/>
      <c r="E50" s="12"/>
      <c r="H50" s="55" t="s">
        <v>20</v>
      </c>
      <c r="I50" s="55"/>
      <c r="J50" s="15">
        <v>13</v>
      </c>
      <c r="K50" s="15">
        <v>3</v>
      </c>
      <c r="L50" s="15">
        <v>11</v>
      </c>
      <c r="M50" s="15">
        <v>8</v>
      </c>
      <c r="N50" s="15">
        <v>5</v>
      </c>
      <c r="O50" s="15">
        <f>COUNTIF(O9:O48,"&lt;70")</f>
        <v>0</v>
      </c>
      <c r="P50" s="15">
        <f>COUNTIF(P9:P48,"&lt;70")</f>
        <v>0</v>
      </c>
      <c r="Q50" s="15">
        <f>COUNTIF(Q9:Q48,"&lt;70")</f>
        <v>40</v>
      </c>
    </row>
    <row r="51" spans="3:17" x14ac:dyDescent="0.55000000000000004">
      <c r="C51" s="51"/>
      <c r="D51" s="51"/>
      <c r="E51" s="51"/>
      <c r="H51" s="55" t="s">
        <v>21</v>
      </c>
      <c r="I51" s="55"/>
      <c r="J51" s="15">
        <v>39</v>
      </c>
      <c r="K51" s="15">
        <v>39</v>
      </c>
      <c r="L51" s="15">
        <v>24</v>
      </c>
      <c r="M51" s="15">
        <v>24</v>
      </c>
      <c r="N51" s="15">
        <v>30</v>
      </c>
      <c r="O51" s="15">
        <f>COUNT(O9:O48)</f>
        <v>0</v>
      </c>
      <c r="P51" s="15">
        <f>COUNT(P9:P48)</f>
        <v>0</v>
      </c>
      <c r="Q51" s="15">
        <f>COUNT(Q9:Q48)</f>
        <v>40</v>
      </c>
    </row>
    <row r="52" spans="3:17" x14ac:dyDescent="0.55000000000000004">
      <c r="C52" s="51"/>
      <c r="D52" s="51"/>
      <c r="E52" s="8"/>
      <c r="F52" s="5"/>
      <c r="H52" s="56" t="s">
        <v>16</v>
      </c>
      <c r="I52" s="56"/>
      <c r="J52" s="16">
        <f>J49/J51</f>
        <v>0.74358974358974361</v>
      </c>
      <c r="K52" s="17">
        <v>0.92</v>
      </c>
      <c r="L52" s="17">
        <f t="shared" ref="L52:Q52" si="4">L49/L51</f>
        <v>0</v>
      </c>
      <c r="M52" s="17">
        <v>0.67</v>
      </c>
      <c r="N52" s="17">
        <v>0.83</v>
      </c>
      <c r="O52" s="17" t="e">
        <f t="shared" si="4"/>
        <v>#DIV/0!</v>
      </c>
      <c r="P52" s="17" t="e">
        <f t="shared" si="4"/>
        <v>#DIV/0!</v>
      </c>
      <c r="Q52" s="17">
        <f t="shared" si="4"/>
        <v>0</v>
      </c>
    </row>
    <row r="53" spans="3:17" x14ac:dyDescent="0.55000000000000004">
      <c r="C53" s="51"/>
      <c r="D53" s="51"/>
      <c r="E53" s="8"/>
      <c r="F53" s="5"/>
      <c r="H53" s="56" t="s">
        <v>17</v>
      </c>
      <c r="I53" s="56"/>
      <c r="J53" s="16">
        <f>J50/J51</f>
        <v>0.33333333333333331</v>
      </c>
      <c r="K53" s="16">
        <v>0.08</v>
      </c>
      <c r="L53" s="17">
        <f t="shared" ref="L53:Q53" si="5">L50/L51</f>
        <v>0.45833333333333331</v>
      </c>
      <c r="M53" s="17">
        <v>0.33</v>
      </c>
      <c r="N53" s="17">
        <v>0.17</v>
      </c>
      <c r="O53" s="17" t="e">
        <f t="shared" si="5"/>
        <v>#DIV/0!</v>
      </c>
      <c r="P53" s="17" t="e">
        <f t="shared" si="5"/>
        <v>#DIV/0!</v>
      </c>
      <c r="Q53" s="17">
        <f t="shared" si="5"/>
        <v>1</v>
      </c>
    </row>
    <row r="54" spans="3:17" x14ac:dyDescent="0.55000000000000004">
      <c r="C54" s="51"/>
      <c r="D54" s="51"/>
      <c r="E54" s="12"/>
      <c r="F54" s="5"/>
    </row>
    <row r="55" spans="3:17" x14ac:dyDescent="0.55000000000000004">
      <c r="C55" s="8"/>
      <c r="D55" s="8"/>
      <c r="E55" s="12"/>
      <c r="F55" s="5"/>
    </row>
    <row r="56" spans="3:17" x14ac:dyDescent="0.55000000000000004">
      <c r="J56" s="57"/>
      <c r="K56" s="57"/>
      <c r="L56" s="57"/>
      <c r="M56" s="57"/>
      <c r="N56" s="57"/>
      <c r="O56" s="57"/>
      <c r="P56" s="57"/>
    </row>
    <row r="57" spans="3:17" x14ac:dyDescent="0.55000000000000004">
      <c r="J57" s="58" t="s">
        <v>18</v>
      </c>
      <c r="K57" s="58"/>
      <c r="L57" s="58"/>
      <c r="M57" s="58"/>
      <c r="N57" s="58"/>
      <c r="O57" s="58"/>
      <c r="P57" s="58"/>
    </row>
  </sheetData>
  <mergeCells count="62">
    <mergeCell ref="D47:I47"/>
    <mergeCell ref="D25:I25"/>
    <mergeCell ref="D26:I26"/>
    <mergeCell ref="D27:I27"/>
    <mergeCell ref="D28:I28"/>
    <mergeCell ref="D29:I29"/>
    <mergeCell ref="D43:I43"/>
    <mergeCell ref="D44:I44"/>
    <mergeCell ref="D46:I46"/>
    <mergeCell ref="D23:I23"/>
    <mergeCell ref="D24:I24"/>
    <mergeCell ref="D30:I30"/>
    <mergeCell ref="D31:I31"/>
    <mergeCell ref="D32:I32"/>
    <mergeCell ref="C53:D53"/>
    <mergeCell ref="H53:I53"/>
    <mergeCell ref="C54:D54"/>
    <mergeCell ref="J56:P56"/>
    <mergeCell ref="J57:P57"/>
    <mergeCell ref="C50:D50"/>
    <mergeCell ref="H50:I50"/>
    <mergeCell ref="C51:E51"/>
    <mergeCell ref="H51:I51"/>
    <mergeCell ref="C52:D52"/>
    <mergeCell ref="H52:I52"/>
    <mergeCell ref="D48:I48"/>
    <mergeCell ref="C49:D49"/>
    <mergeCell ref="H49:I49"/>
    <mergeCell ref="D45:I45"/>
    <mergeCell ref="D6:G6"/>
    <mergeCell ref="I6:J6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K6:P6"/>
    <mergeCell ref="D8:I8"/>
    <mergeCell ref="D42:I4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9:I9"/>
    <mergeCell ref="D20:I20"/>
    <mergeCell ref="D21:I21"/>
    <mergeCell ref="D22:I22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7"/>
  <sheetViews>
    <sheetView topLeftCell="A28" zoomScale="90" zoomScaleNormal="90" workbookViewId="0">
      <selection activeCell="K9" sqref="K9:K46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8" width="5.68359375" customWidth="1"/>
    <col min="19" max="19" width="10.578125" customWidth="1"/>
  </cols>
  <sheetData>
    <row r="2" spans="2:20" ht="15.6" x14ac:dyDescent="0.6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"/>
      <c r="R2" s="1"/>
    </row>
    <row r="3" spans="2:20" x14ac:dyDescent="0.55000000000000004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27"/>
      <c r="R3" s="27"/>
    </row>
    <row r="4" spans="2:20" x14ac:dyDescent="0.55000000000000004">
      <c r="C4" t="s">
        <v>0</v>
      </c>
      <c r="D4" s="38" t="s">
        <v>25</v>
      </c>
      <c r="E4" s="38"/>
      <c r="F4" s="38"/>
      <c r="G4" s="38"/>
      <c r="I4" t="s">
        <v>1</v>
      </c>
      <c r="J4" s="39" t="s">
        <v>27</v>
      </c>
      <c r="K4" s="39"/>
      <c r="M4" t="s">
        <v>2</v>
      </c>
      <c r="N4" s="40">
        <v>45560</v>
      </c>
      <c r="O4" s="40"/>
    </row>
    <row r="5" spans="2:20" ht="6.75" customHeight="1" x14ac:dyDescent="0.55000000000000004">
      <c r="D5" s="3"/>
      <c r="E5" s="3"/>
      <c r="F5" s="3"/>
      <c r="G5" s="3"/>
    </row>
    <row r="6" spans="2:20" x14ac:dyDescent="0.55000000000000004">
      <c r="C6" t="s">
        <v>3</v>
      </c>
      <c r="D6" s="39" t="s">
        <v>26</v>
      </c>
      <c r="E6" s="39"/>
      <c r="F6" s="39"/>
      <c r="G6" s="39"/>
      <c r="I6" s="54" t="s">
        <v>22</v>
      </c>
      <c r="J6" s="54"/>
      <c r="K6" s="41" t="s">
        <v>24</v>
      </c>
      <c r="L6" s="41"/>
      <c r="M6" s="41"/>
      <c r="N6" s="41"/>
      <c r="O6" s="41"/>
      <c r="P6" s="41"/>
    </row>
    <row r="7" spans="2:20" ht="11.25" customHeight="1" x14ac:dyDescent="0.55000000000000004"/>
    <row r="8" spans="2:20" ht="14.7" thickBot="1" x14ac:dyDescent="0.6">
      <c r="B8" s="2" t="s">
        <v>4</v>
      </c>
      <c r="C8" s="2" t="s">
        <v>6</v>
      </c>
      <c r="D8" s="42" t="s">
        <v>5</v>
      </c>
      <c r="E8" s="42"/>
      <c r="F8" s="42"/>
      <c r="G8" s="42"/>
      <c r="H8" s="42"/>
      <c r="I8" s="42"/>
      <c r="J8" s="30" t="s">
        <v>7</v>
      </c>
      <c r="K8" s="30" t="s">
        <v>10</v>
      </c>
      <c r="L8" s="30" t="s">
        <v>11</v>
      </c>
      <c r="M8" s="30" t="s">
        <v>12</v>
      </c>
      <c r="N8" s="30" t="s">
        <v>13</v>
      </c>
      <c r="O8" s="30" t="s">
        <v>14</v>
      </c>
      <c r="P8" s="30" t="s">
        <v>15</v>
      </c>
      <c r="Q8" s="6" t="s">
        <v>23</v>
      </c>
    </row>
    <row r="9" spans="2:20" ht="14.7" thickBot="1" x14ac:dyDescent="0.6">
      <c r="B9" s="26">
        <v>1</v>
      </c>
      <c r="C9" s="31" t="s">
        <v>106</v>
      </c>
      <c r="D9" s="44" t="s">
        <v>144</v>
      </c>
      <c r="E9" s="45"/>
      <c r="F9" s="45"/>
      <c r="G9" s="45"/>
      <c r="H9" s="45"/>
      <c r="I9" s="46"/>
      <c r="J9" s="21">
        <v>71</v>
      </c>
      <c r="K9" s="21">
        <v>70</v>
      </c>
      <c r="L9" s="21"/>
      <c r="M9" s="21"/>
      <c r="N9" s="21"/>
      <c r="O9" s="21"/>
      <c r="P9" s="30"/>
      <c r="Q9" s="7">
        <f>SUM(J9:P9)/4</f>
        <v>35.25</v>
      </c>
      <c r="T9" s="22"/>
    </row>
    <row r="10" spans="2:20" ht="14.7" thickBot="1" x14ac:dyDescent="0.6">
      <c r="B10" s="26">
        <v>2</v>
      </c>
      <c r="C10" s="32" t="s">
        <v>107</v>
      </c>
      <c r="D10" s="47" t="s">
        <v>145</v>
      </c>
      <c r="E10" s="45"/>
      <c r="F10" s="45"/>
      <c r="G10" s="45"/>
      <c r="H10" s="45"/>
      <c r="I10" s="46"/>
      <c r="J10" s="21"/>
      <c r="K10" s="21">
        <v>70</v>
      </c>
      <c r="L10" s="21"/>
      <c r="M10" s="21"/>
      <c r="N10" s="21"/>
      <c r="O10" s="21"/>
      <c r="P10" s="30"/>
      <c r="Q10" s="7">
        <f t="shared" ref="Q10:Q32" si="0">SUM(J10:P10)/4</f>
        <v>17.5</v>
      </c>
      <c r="T10" s="22"/>
    </row>
    <row r="11" spans="2:20" ht="14.7" thickBot="1" x14ac:dyDescent="0.6">
      <c r="B11" s="26">
        <v>3</v>
      </c>
      <c r="C11" s="32" t="s">
        <v>108</v>
      </c>
      <c r="D11" s="47" t="s">
        <v>146</v>
      </c>
      <c r="E11" s="45"/>
      <c r="F11" s="45"/>
      <c r="G11" s="45"/>
      <c r="H11" s="45"/>
      <c r="I11" s="46"/>
      <c r="J11" s="21">
        <v>70</v>
      </c>
      <c r="K11" s="21">
        <v>70</v>
      </c>
      <c r="L11" s="21"/>
      <c r="M11" s="21"/>
      <c r="N11" s="21"/>
      <c r="O11" s="21"/>
      <c r="P11" s="30"/>
      <c r="Q11" s="7">
        <f t="shared" si="0"/>
        <v>35</v>
      </c>
      <c r="T11" s="22"/>
    </row>
    <row r="12" spans="2:20" ht="14.7" thickBot="1" x14ac:dyDescent="0.6">
      <c r="B12" s="26">
        <v>4</v>
      </c>
      <c r="C12" s="32" t="s">
        <v>109</v>
      </c>
      <c r="D12" s="47" t="s">
        <v>147</v>
      </c>
      <c r="E12" s="45"/>
      <c r="F12" s="45"/>
      <c r="G12" s="45"/>
      <c r="H12" s="45"/>
      <c r="I12" s="46"/>
      <c r="J12" s="21"/>
      <c r="K12" s="21">
        <v>70</v>
      </c>
      <c r="L12" s="21"/>
      <c r="M12" s="21"/>
      <c r="N12" s="21"/>
      <c r="O12" s="21"/>
      <c r="P12" s="30"/>
      <c r="Q12" s="7">
        <f t="shared" si="0"/>
        <v>17.5</v>
      </c>
      <c r="T12" s="22"/>
    </row>
    <row r="13" spans="2:20" ht="14.7" thickBot="1" x14ac:dyDescent="0.6">
      <c r="B13" s="33">
        <v>5</v>
      </c>
      <c r="C13" s="32" t="s">
        <v>110</v>
      </c>
      <c r="D13" s="47" t="s">
        <v>148</v>
      </c>
      <c r="E13" s="45"/>
      <c r="F13" s="45"/>
      <c r="G13" s="45"/>
      <c r="H13" s="45"/>
      <c r="I13" s="46"/>
      <c r="J13" s="21">
        <v>70</v>
      </c>
      <c r="K13" s="21">
        <v>70</v>
      </c>
      <c r="L13" s="21"/>
      <c r="M13" s="21"/>
      <c r="N13" s="21"/>
      <c r="O13" s="21"/>
      <c r="P13" s="30"/>
      <c r="Q13" s="7">
        <f t="shared" si="0"/>
        <v>35</v>
      </c>
      <c r="T13" s="22"/>
    </row>
    <row r="14" spans="2:20" ht="14.7" thickBot="1" x14ac:dyDescent="0.6">
      <c r="B14" s="33">
        <v>6</v>
      </c>
      <c r="C14" s="32" t="s">
        <v>111</v>
      </c>
      <c r="D14" s="47" t="s">
        <v>149</v>
      </c>
      <c r="E14" s="45"/>
      <c r="F14" s="45"/>
      <c r="G14" s="45"/>
      <c r="H14" s="45"/>
      <c r="I14" s="46"/>
      <c r="J14" s="21">
        <v>70</v>
      </c>
      <c r="K14" s="21">
        <v>70</v>
      </c>
      <c r="L14" s="21"/>
      <c r="M14" s="21"/>
      <c r="N14" s="21"/>
      <c r="O14" s="21"/>
      <c r="P14" s="30"/>
      <c r="Q14" s="7">
        <f t="shared" si="0"/>
        <v>35</v>
      </c>
      <c r="T14" s="22"/>
    </row>
    <row r="15" spans="2:20" ht="14.7" thickBot="1" x14ac:dyDescent="0.6">
      <c r="B15" s="33">
        <v>7</v>
      </c>
      <c r="C15" s="32" t="s">
        <v>112</v>
      </c>
      <c r="D15" s="47" t="s">
        <v>150</v>
      </c>
      <c r="E15" s="45"/>
      <c r="F15" s="45"/>
      <c r="G15" s="45"/>
      <c r="H15" s="45"/>
      <c r="I15" s="46"/>
      <c r="J15" s="21"/>
      <c r="K15" s="21">
        <v>70</v>
      </c>
      <c r="L15" s="21"/>
      <c r="M15" s="21"/>
      <c r="N15" s="21"/>
      <c r="O15" s="21"/>
      <c r="P15" s="30"/>
      <c r="Q15" s="7">
        <f t="shared" si="0"/>
        <v>17.5</v>
      </c>
      <c r="T15" s="22"/>
    </row>
    <row r="16" spans="2:20" ht="14.7" thickBot="1" x14ac:dyDescent="0.6">
      <c r="B16" s="33">
        <v>8</v>
      </c>
      <c r="C16" s="32" t="s">
        <v>113</v>
      </c>
      <c r="D16" s="47" t="s">
        <v>151</v>
      </c>
      <c r="E16" s="45"/>
      <c r="F16" s="45"/>
      <c r="G16" s="45"/>
      <c r="H16" s="45"/>
      <c r="I16" s="46"/>
      <c r="J16" s="21">
        <v>70</v>
      </c>
      <c r="K16" s="21">
        <v>70</v>
      </c>
      <c r="L16" s="21"/>
      <c r="M16" s="21"/>
      <c r="N16" s="21"/>
      <c r="O16" s="21"/>
      <c r="P16" s="30"/>
      <c r="Q16" s="7">
        <f t="shared" si="0"/>
        <v>35</v>
      </c>
      <c r="T16" s="22"/>
    </row>
    <row r="17" spans="2:20" ht="14.7" thickBot="1" x14ac:dyDescent="0.6">
      <c r="B17" s="33">
        <v>9</v>
      </c>
      <c r="C17" s="32" t="s">
        <v>114</v>
      </c>
      <c r="D17" s="47" t="s">
        <v>152</v>
      </c>
      <c r="E17" s="45"/>
      <c r="F17" s="45"/>
      <c r="G17" s="45"/>
      <c r="H17" s="45"/>
      <c r="I17" s="46"/>
      <c r="J17" s="21">
        <v>70</v>
      </c>
      <c r="K17" s="21">
        <v>70</v>
      </c>
      <c r="L17" s="21"/>
      <c r="M17" s="21"/>
      <c r="N17" s="21"/>
      <c r="O17" s="21"/>
      <c r="P17" s="30"/>
      <c r="Q17" s="7">
        <f t="shared" si="0"/>
        <v>35</v>
      </c>
      <c r="T17" s="22"/>
    </row>
    <row r="18" spans="2:20" ht="14.7" thickBot="1" x14ac:dyDescent="0.6">
      <c r="B18" s="33">
        <v>10</v>
      </c>
      <c r="C18" s="32" t="s">
        <v>115</v>
      </c>
      <c r="D18" s="47" t="s">
        <v>153</v>
      </c>
      <c r="E18" s="45"/>
      <c r="F18" s="45"/>
      <c r="G18" s="45"/>
      <c r="H18" s="45"/>
      <c r="I18" s="46"/>
      <c r="J18" s="21">
        <v>70</v>
      </c>
      <c r="K18" s="21">
        <v>70</v>
      </c>
      <c r="L18" s="21"/>
      <c r="M18" s="21"/>
      <c r="N18" s="21"/>
      <c r="O18" s="21"/>
      <c r="P18" s="30"/>
      <c r="Q18" s="7">
        <f t="shared" si="0"/>
        <v>35</v>
      </c>
      <c r="T18" s="22"/>
    </row>
    <row r="19" spans="2:20" ht="14.7" thickBot="1" x14ac:dyDescent="0.6">
      <c r="B19" s="33">
        <v>11</v>
      </c>
      <c r="C19" s="32" t="s">
        <v>116</v>
      </c>
      <c r="D19" s="47" t="s">
        <v>154</v>
      </c>
      <c r="E19" s="45"/>
      <c r="F19" s="45"/>
      <c r="G19" s="45"/>
      <c r="H19" s="45"/>
      <c r="I19" s="46"/>
      <c r="J19" s="21"/>
      <c r="K19" s="21">
        <v>70</v>
      </c>
      <c r="L19" s="21"/>
      <c r="M19" s="21"/>
      <c r="N19" s="21"/>
      <c r="O19" s="21"/>
      <c r="P19" s="30"/>
      <c r="Q19" s="7">
        <f t="shared" si="0"/>
        <v>17.5</v>
      </c>
      <c r="T19" s="22"/>
    </row>
    <row r="20" spans="2:20" ht="14.7" thickBot="1" x14ac:dyDescent="0.6">
      <c r="B20" s="33">
        <v>12</v>
      </c>
      <c r="C20" s="32" t="s">
        <v>117</v>
      </c>
      <c r="D20" s="47" t="s">
        <v>155</v>
      </c>
      <c r="E20" s="45"/>
      <c r="F20" s="45"/>
      <c r="G20" s="45"/>
      <c r="H20" s="45"/>
      <c r="I20" s="46"/>
      <c r="J20" s="21">
        <v>70</v>
      </c>
      <c r="K20" s="21">
        <v>70</v>
      </c>
      <c r="L20" s="21"/>
      <c r="M20" s="21"/>
      <c r="N20" s="21"/>
      <c r="O20" s="21"/>
      <c r="P20" s="30"/>
      <c r="Q20" s="7">
        <f t="shared" si="0"/>
        <v>35</v>
      </c>
      <c r="T20" s="22"/>
    </row>
    <row r="21" spans="2:20" ht="14.7" thickBot="1" x14ac:dyDescent="0.6">
      <c r="B21" s="33">
        <v>13</v>
      </c>
      <c r="C21" s="32" t="s">
        <v>118</v>
      </c>
      <c r="D21" s="47" t="s">
        <v>156</v>
      </c>
      <c r="E21" s="45"/>
      <c r="F21" s="45"/>
      <c r="G21" s="45"/>
      <c r="H21" s="45"/>
      <c r="I21" s="46"/>
      <c r="J21" s="21"/>
      <c r="K21" s="21">
        <v>70</v>
      </c>
      <c r="L21" s="21"/>
      <c r="M21" s="21"/>
      <c r="N21" s="21"/>
      <c r="O21" s="21"/>
      <c r="P21" s="30"/>
      <c r="Q21" s="7">
        <f t="shared" si="0"/>
        <v>17.5</v>
      </c>
      <c r="T21" s="22"/>
    </row>
    <row r="22" spans="2:20" ht="14.7" thickBot="1" x14ac:dyDescent="0.6">
      <c r="B22" s="33">
        <v>14</v>
      </c>
      <c r="C22" s="32" t="s">
        <v>119</v>
      </c>
      <c r="D22" s="47" t="s">
        <v>157</v>
      </c>
      <c r="E22" s="45"/>
      <c r="F22" s="45"/>
      <c r="G22" s="45"/>
      <c r="H22" s="45"/>
      <c r="I22" s="46"/>
      <c r="J22" s="21">
        <v>70</v>
      </c>
      <c r="K22" s="21">
        <v>70</v>
      </c>
      <c r="L22" s="21"/>
      <c r="M22" s="21"/>
      <c r="N22" s="21"/>
      <c r="O22" s="21"/>
      <c r="P22" s="30"/>
      <c r="Q22" s="7">
        <f t="shared" si="0"/>
        <v>35</v>
      </c>
      <c r="T22" s="22"/>
    </row>
    <row r="23" spans="2:20" ht="14.7" thickBot="1" x14ac:dyDescent="0.6">
      <c r="B23" s="33">
        <v>15</v>
      </c>
      <c r="C23" s="32" t="s">
        <v>120</v>
      </c>
      <c r="D23" s="47" t="s">
        <v>158</v>
      </c>
      <c r="E23" s="45"/>
      <c r="F23" s="45"/>
      <c r="G23" s="45"/>
      <c r="H23" s="45"/>
      <c r="I23" s="46"/>
      <c r="J23" s="21">
        <v>70</v>
      </c>
      <c r="K23" s="21">
        <v>70</v>
      </c>
      <c r="L23" s="21"/>
      <c r="M23" s="21"/>
      <c r="N23" s="21"/>
      <c r="O23" s="21"/>
      <c r="P23" s="30"/>
      <c r="Q23" s="7">
        <f t="shared" si="0"/>
        <v>35</v>
      </c>
      <c r="T23" s="22"/>
    </row>
    <row r="24" spans="2:20" ht="14.7" thickBot="1" x14ac:dyDescent="0.6">
      <c r="B24" s="33">
        <v>16</v>
      </c>
      <c r="C24" s="32" t="s">
        <v>121</v>
      </c>
      <c r="D24" s="47" t="s">
        <v>159</v>
      </c>
      <c r="E24" s="45"/>
      <c r="F24" s="45"/>
      <c r="G24" s="45"/>
      <c r="H24" s="45"/>
      <c r="I24" s="46"/>
      <c r="J24" s="21">
        <v>70</v>
      </c>
      <c r="K24" s="21">
        <v>70</v>
      </c>
      <c r="L24" s="21"/>
      <c r="M24" s="21"/>
      <c r="N24" s="21"/>
      <c r="O24" s="21"/>
      <c r="P24" s="30"/>
      <c r="Q24" s="7">
        <f t="shared" si="0"/>
        <v>35</v>
      </c>
      <c r="T24" s="22"/>
    </row>
    <row r="25" spans="2:20" ht="14.7" thickBot="1" x14ac:dyDescent="0.6">
      <c r="B25" s="33">
        <v>17</v>
      </c>
      <c r="C25" s="32" t="s">
        <v>122</v>
      </c>
      <c r="D25" s="47" t="s">
        <v>160</v>
      </c>
      <c r="E25" s="45"/>
      <c r="F25" s="45"/>
      <c r="G25" s="45"/>
      <c r="H25" s="45"/>
      <c r="I25" s="46"/>
      <c r="J25" s="21">
        <v>70</v>
      </c>
      <c r="K25" s="21">
        <v>70</v>
      </c>
      <c r="L25" s="21"/>
      <c r="M25" s="21"/>
      <c r="N25" s="21"/>
      <c r="O25" s="21"/>
      <c r="P25" s="30"/>
      <c r="Q25" s="7">
        <f t="shared" si="0"/>
        <v>35</v>
      </c>
      <c r="T25" s="22"/>
    </row>
    <row r="26" spans="2:20" ht="14.7" thickBot="1" x14ac:dyDescent="0.6">
      <c r="B26" s="33">
        <v>18</v>
      </c>
      <c r="C26" s="32" t="s">
        <v>123</v>
      </c>
      <c r="D26" s="47" t="s">
        <v>161</v>
      </c>
      <c r="E26" s="45"/>
      <c r="F26" s="45"/>
      <c r="G26" s="45"/>
      <c r="H26" s="45"/>
      <c r="I26" s="46"/>
      <c r="J26" s="21">
        <v>70</v>
      </c>
      <c r="K26" s="21">
        <v>70</v>
      </c>
      <c r="L26" s="21"/>
      <c r="M26" s="21"/>
      <c r="N26" s="21"/>
      <c r="O26" s="21"/>
      <c r="P26" s="30"/>
      <c r="Q26" s="7">
        <f t="shared" si="0"/>
        <v>35</v>
      </c>
      <c r="T26" s="22"/>
    </row>
    <row r="27" spans="2:20" ht="14.7" thickBot="1" x14ac:dyDescent="0.6">
      <c r="B27" s="33">
        <v>19</v>
      </c>
      <c r="C27" s="32" t="s">
        <v>124</v>
      </c>
      <c r="D27" s="47" t="s">
        <v>162</v>
      </c>
      <c r="E27" s="45"/>
      <c r="F27" s="45"/>
      <c r="G27" s="45"/>
      <c r="H27" s="45"/>
      <c r="I27" s="46"/>
      <c r="J27" s="21">
        <v>70</v>
      </c>
      <c r="K27" s="21">
        <v>70</v>
      </c>
      <c r="L27" s="21"/>
      <c r="M27" s="21"/>
      <c r="N27" s="21"/>
      <c r="O27" s="21"/>
      <c r="P27" s="30"/>
      <c r="Q27" s="7">
        <f t="shared" si="0"/>
        <v>35</v>
      </c>
      <c r="T27" s="22"/>
    </row>
    <row r="28" spans="2:20" ht="14.7" thickBot="1" x14ac:dyDescent="0.6">
      <c r="B28" s="33">
        <v>20</v>
      </c>
      <c r="C28" s="32" t="s">
        <v>125</v>
      </c>
      <c r="D28" s="47" t="s">
        <v>163</v>
      </c>
      <c r="E28" s="45"/>
      <c r="F28" s="45"/>
      <c r="G28" s="45"/>
      <c r="H28" s="45"/>
      <c r="I28" s="46"/>
      <c r="J28" s="21"/>
      <c r="K28" s="21">
        <v>70</v>
      </c>
      <c r="L28" s="21"/>
      <c r="M28" s="21"/>
      <c r="N28" s="21"/>
      <c r="O28" s="21"/>
      <c r="P28" s="30"/>
      <c r="Q28" s="7">
        <f t="shared" si="0"/>
        <v>17.5</v>
      </c>
      <c r="T28" s="22"/>
    </row>
    <row r="29" spans="2:20" ht="14.7" thickBot="1" x14ac:dyDescent="0.6">
      <c r="B29" s="33">
        <v>21</v>
      </c>
      <c r="C29" s="32" t="s">
        <v>126</v>
      </c>
      <c r="D29" s="47" t="s">
        <v>164</v>
      </c>
      <c r="E29" s="45"/>
      <c r="F29" s="45"/>
      <c r="G29" s="45"/>
      <c r="H29" s="45"/>
      <c r="I29" s="46"/>
      <c r="J29" s="21">
        <v>71</v>
      </c>
      <c r="K29" s="21">
        <v>71</v>
      </c>
      <c r="L29" s="21"/>
      <c r="M29" s="21"/>
      <c r="N29" s="21"/>
      <c r="O29" s="21"/>
      <c r="P29" s="30"/>
      <c r="Q29" s="7">
        <f t="shared" si="0"/>
        <v>35.5</v>
      </c>
      <c r="T29" s="22"/>
    </row>
    <row r="30" spans="2:20" ht="14.7" thickBot="1" x14ac:dyDescent="0.6">
      <c r="B30" s="33">
        <v>22</v>
      </c>
      <c r="C30" s="32" t="s">
        <v>127</v>
      </c>
      <c r="D30" s="47" t="s">
        <v>165</v>
      </c>
      <c r="E30" s="45"/>
      <c r="F30" s="45"/>
      <c r="G30" s="45"/>
      <c r="H30" s="45"/>
      <c r="I30" s="46"/>
      <c r="J30" s="21">
        <v>70</v>
      </c>
      <c r="K30" s="21">
        <v>70</v>
      </c>
      <c r="L30" s="21"/>
      <c r="M30" s="21"/>
      <c r="N30" s="21"/>
      <c r="O30" s="21"/>
      <c r="P30" s="30"/>
      <c r="Q30" s="7">
        <f t="shared" si="0"/>
        <v>35</v>
      </c>
      <c r="T30" s="22"/>
    </row>
    <row r="31" spans="2:20" ht="14.7" thickBot="1" x14ac:dyDescent="0.6">
      <c r="B31" s="33">
        <v>23</v>
      </c>
      <c r="C31" s="32" t="s">
        <v>128</v>
      </c>
      <c r="D31" s="47" t="s">
        <v>166</v>
      </c>
      <c r="E31" s="45"/>
      <c r="F31" s="45"/>
      <c r="G31" s="45"/>
      <c r="H31" s="45"/>
      <c r="I31" s="46"/>
      <c r="J31" s="21">
        <v>75</v>
      </c>
      <c r="K31" s="21">
        <v>75</v>
      </c>
      <c r="L31" s="21"/>
      <c r="M31" s="21"/>
      <c r="N31" s="21"/>
      <c r="O31" s="21"/>
      <c r="P31" s="30"/>
      <c r="Q31" s="7">
        <f t="shared" si="0"/>
        <v>37.5</v>
      </c>
      <c r="T31" s="22"/>
    </row>
    <row r="32" spans="2:20" ht="14.7" thickBot="1" x14ac:dyDescent="0.6">
      <c r="B32" s="33">
        <v>24</v>
      </c>
      <c r="C32" s="32" t="s">
        <v>129</v>
      </c>
      <c r="D32" s="47" t="s">
        <v>167</v>
      </c>
      <c r="E32" s="45"/>
      <c r="F32" s="45"/>
      <c r="G32" s="45"/>
      <c r="H32" s="45"/>
      <c r="I32" s="46"/>
      <c r="J32" s="21"/>
      <c r="K32" s="21">
        <v>70</v>
      </c>
      <c r="L32" s="21"/>
      <c r="M32" s="21"/>
      <c r="N32" s="21"/>
      <c r="O32" s="21"/>
      <c r="P32" s="30"/>
      <c r="Q32" s="7">
        <f t="shared" si="0"/>
        <v>17.5</v>
      </c>
      <c r="T32" s="22"/>
    </row>
    <row r="33" spans="2:17" ht="14.7" thickBot="1" x14ac:dyDescent="0.6">
      <c r="B33" s="33">
        <v>25</v>
      </c>
      <c r="C33" s="32" t="s">
        <v>130</v>
      </c>
      <c r="D33" s="43" t="s">
        <v>168</v>
      </c>
      <c r="E33" s="43"/>
      <c r="F33" s="43"/>
      <c r="G33" s="43"/>
      <c r="H33" s="43"/>
      <c r="I33" s="43"/>
      <c r="J33" s="21">
        <v>70</v>
      </c>
      <c r="K33" s="21">
        <v>70</v>
      </c>
      <c r="L33" s="21"/>
      <c r="M33" s="21"/>
      <c r="N33" s="21"/>
      <c r="O33" s="21"/>
      <c r="P33" s="30"/>
      <c r="Q33" s="7">
        <f t="shared" ref="Q33:Q48" si="1">SUM(J33:P33)/7</f>
        <v>20</v>
      </c>
    </row>
    <row r="34" spans="2:17" ht="14.7" thickBot="1" x14ac:dyDescent="0.6">
      <c r="B34" s="33">
        <v>26</v>
      </c>
      <c r="C34" s="32" t="s">
        <v>131</v>
      </c>
      <c r="D34" s="43" t="s">
        <v>169</v>
      </c>
      <c r="E34" s="43"/>
      <c r="F34" s="43"/>
      <c r="G34" s="43"/>
      <c r="H34" s="43"/>
      <c r="I34" s="43"/>
      <c r="J34" s="21">
        <v>70</v>
      </c>
      <c r="K34" s="21">
        <v>70</v>
      </c>
      <c r="L34" s="21"/>
      <c r="M34" s="21"/>
      <c r="N34" s="21"/>
      <c r="O34" s="21"/>
      <c r="P34" s="30"/>
      <c r="Q34" s="7">
        <f t="shared" si="1"/>
        <v>20</v>
      </c>
    </row>
    <row r="35" spans="2:17" ht="14.7" thickBot="1" x14ac:dyDescent="0.6">
      <c r="B35" s="33">
        <v>27</v>
      </c>
      <c r="C35" s="32" t="s">
        <v>132</v>
      </c>
      <c r="D35" s="43" t="s">
        <v>170</v>
      </c>
      <c r="E35" s="43"/>
      <c r="F35" s="43"/>
      <c r="G35" s="43"/>
      <c r="H35" s="43"/>
      <c r="I35" s="43"/>
      <c r="J35" s="21">
        <v>70</v>
      </c>
      <c r="K35" s="21">
        <v>70</v>
      </c>
      <c r="L35" s="21"/>
      <c r="M35" s="21"/>
      <c r="N35" s="21"/>
      <c r="O35" s="21"/>
      <c r="P35" s="30"/>
      <c r="Q35" s="7">
        <f t="shared" si="1"/>
        <v>20</v>
      </c>
    </row>
    <row r="36" spans="2:17" ht="14.7" thickBot="1" x14ac:dyDescent="0.6">
      <c r="B36" s="33">
        <v>28</v>
      </c>
      <c r="C36" s="32" t="s">
        <v>133</v>
      </c>
      <c r="D36" s="43" t="s">
        <v>171</v>
      </c>
      <c r="E36" s="43"/>
      <c r="F36" s="43"/>
      <c r="G36" s="43"/>
      <c r="H36" s="43"/>
      <c r="I36" s="43"/>
      <c r="J36" s="30">
        <v>70</v>
      </c>
      <c r="K36" s="30">
        <v>70</v>
      </c>
      <c r="L36" s="30"/>
      <c r="M36" s="30"/>
      <c r="N36" s="30"/>
      <c r="O36" s="30"/>
      <c r="P36" s="30"/>
      <c r="Q36" s="7">
        <f t="shared" si="1"/>
        <v>20</v>
      </c>
    </row>
    <row r="37" spans="2:17" ht="14.7" thickBot="1" x14ac:dyDescent="0.6">
      <c r="B37" s="33">
        <v>29</v>
      </c>
      <c r="C37" s="32" t="s">
        <v>134</v>
      </c>
      <c r="D37" s="43" t="s">
        <v>172</v>
      </c>
      <c r="E37" s="43"/>
      <c r="F37" s="43"/>
      <c r="G37" s="43"/>
      <c r="H37" s="43"/>
      <c r="I37" s="43"/>
      <c r="J37" s="30">
        <v>70</v>
      </c>
      <c r="K37" s="30">
        <v>70</v>
      </c>
      <c r="L37" s="30"/>
      <c r="M37" s="30"/>
      <c r="N37" s="30"/>
      <c r="O37" s="30"/>
      <c r="P37" s="30"/>
      <c r="Q37" s="7">
        <f t="shared" si="1"/>
        <v>20</v>
      </c>
    </row>
    <row r="38" spans="2:17" ht="14.7" thickBot="1" x14ac:dyDescent="0.6">
      <c r="B38" s="33">
        <v>30</v>
      </c>
      <c r="C38" s="32" t="s">
        <v>135</v>
      </c>
      <c r="D38" s="43" t="s">
        <v>173</v>
      </c>
      <c r="E38" s="43"/>
      <c r="F38" s="43"/>
      <c r="G38" s="43"/>
      <c r="H38" s="43"/>
      <c r="I38" s="43"/>
      <c r="J38" s="30"/>
      <c r="K38" s="30">
        <v>70</v>
      </c>
      <c r="L38" s="30"/>
      <c r="M38" s="30"/>
      <c r="N38" s="30"/>
      <c r="O38" s="30"/>
      <c r="P38" s="30"/>
      <c r="Q38" s="7">
        <f t="shared" si="1"/>
        <v>10</v>
      </c>
    </row>
    <row r="39" spans="2:17" ht="14.7" thickBot="1" x14ac:dyDescent="0.6">
      <c r="B39" s="33">
        <v>31</v>
      </c>
      <c r="C39" s="32" t="s">
        <v>136</v>
      </c>
      <c r="D39" s="43" t="s">
        <v>174</v>
      </c>
      <c r="E39" s="43"/>
      <c r="F39" s="43"/>
      <c r="G39" s="43"/>
      <c r="H39" s="43"/>
      <c r="I39" s="43"/>
      <c r="J39" s="30"/>
      <c r="K39" s="30">
        <v>70</v>
      </c>
      <c r="L39" s="30"/>
      <c r="M39" s="30"/>
      <c r="N39" s="30"/>
      <c r="O39" s="30"/>
      <c r="P39" s="30"/>
      <c r="Q39" s="7">
        <f t="shared" si="1"/>
        <v>10</v>
      </c>
    </row>
    <row r="40" spans="2:17" ht="14.7" thickBot="1" x14ac:dyDescent="0.6">
      <c r="B40" s="33">
        <v>32</v>
      </c>
      <c r="C40" s="32" t="s">
        <v>137</v>
      </c>
      <c r="D40" s="43" t="s">
        <v>175</v>
      </c>
      <c r="E40" s="43"/>
      <c r="F40" s="43"/>
      <c r="G40" s="43"/>
      <c r="H40" s="43"/>
      <c r="I40" s="43"/>
      <c r="J40" s="30"/>
      <c r="K40" s="30">
        <v>70</v>
      </c>
      <c r="L40" s="30"/>
      <c r="M40" s="30"/>
      <c r="N40" s="30"/>
      <c r="O40" s="30"/>
      <c r="P40" s="30"/>
      <c r="Q40" s="7">
        <f t="shared" si="1"/>
        <v>10</v>
      </c>
    </row>
    <row r="41" spans="2:17" ht="14.7" thickBot="1" x14ac:dyDescent="0.6">
      <c r="B41" s="33">
        <v>33</v>
      </c>
      <c r="C41" s="32" t="s">
        <v>138</v>
      </c>
      <c r="D41" s="43" t="s">
        <v>176</v>
      </c>
      <c r="E41" s="43"/>
      <c r="F41" s="43"/>
      <c r="G41" s="43"/>
      <c r="H41" s="43"/>
      <c r="I41" s="43"/>
      <c r="J41" s="30">
        <v>70</v>
      </c>
      <c r="K41" s="30">
        <v>70</v>
      </c>
      <c r="L41" s="30"/>
      <c r="M41" s="30"/>
      <c r="N41" s="30"/>
      <c r="O41" s="30"/>
      <c r="P41" s="30"/>
      <c r="Q41" s="7">
        <f t="shared" si="1"/>
        <v>20</v>
      </c>
    </row>
    <row r="42" spans="2:17" ht="14.7" thickBot="1" x14ac:dyDescent="0.6">
      <c r="B42" s="33">
        <v>34</v>
      </c>
      <c r="C42" s="32" t="s">
        <v>139</v>
      </c>
      <c r="D42" s="43" t="s">
        <v>177</v>
      </c>
      <c r="E42" s="43"/>
      <c r="F42" s="43"/>
      <c r="G42" s="43"/>
      <c r="H42" s="43"/>
      <c r="I42" s="43"/>
      <c r="J42" s="30"/>
      <c r="K42" s="30">
        <v>70</v>
      </c>
      <c r="L42" s="30"/>
      <c r="M42" s="30"/>
      <c r="N42" s="30"/>
      <c r="O42" s="30"/>
      <c r="P42" s="30"/>
      <c r="Q42" s="7">
        <f t="shared" si="1"/>
        <v>10</v>
      </c>
    </row>
    <row r="43" spans="2:17" ht="14.7" thickBot="1" x14ac:dyDescent="0.6">
      <c r="B43" s="33">
        <v>35</v>
      </c>
      <c r="C43" s="32" t="s">
        <v>140</v>
      </c>
      <c r="D43" s="43" t="s">
        <v>178</v>
      </c>
      <c r="E43" s="43"/>
      <c r="F43" s="43"/>
      <c r="G43" s="43"/>
      <c r="H43" s="43"/>
      <c r="I43" s="43"/>
      <c r="J43" s="30">
        <v>77</v>
      </c>
      <c r="K43" s="30">
        <v>77</v>
      </c>
      <c r="L43" s="30"/>
      <c r="M43" s="30"/>
      <c r="N43" s="30"/>
      <c r="O43" s="30"/>
      <c r="P43" s="30"/>
      <c r="Q43" s="7">
        <f t="shared" si="1"/>
        <v>22</v>
      </c>
    </row>
    <row r="44" spans="2:17" ht="14.7" thickBot="1" x14ac:dyDescent="0.6">
      <c r="B44" s="33">
        <v>36</v>
      </c>
      <c r="C44" s="32" t="s">
        <v>141</v>
      </c>
      <c r="D44" s="43" t="s">
        <v>179</v>
      </c>
      <c r="E44" s="43"/>
      <c r="F44" s="43"/>
      <c r="G44" s="43"/>
      <c r="H44" s="43"/>
      <c r="I44" s="43"/>
      <c r="J44" s="30">
        <v>71</v>
      </c>
      <c r="K44" s="30">
        <v>71</v>
      </c>
      <c r="L44" s="30"/>
      <c r="M44" s="30"/>
      <c r="N44" s="30"/>
      <c r="O44" s="30"/>
      <c r="P44" s="30"/>
      <c r="Q44" s="7">
        <f t="shared" si="1"/>
        <v>20.285714285714285</v>
      </c>
    </row>
    <row r="45" spans="2:17" ht="14.7" thickBot="1" x14ac:dyDescent="0.6">
      <c r="B45" s="33">
        <v>37</v>
      </c>
      <c r="C45" s="32" t="s">
        <v>142</v>
      </c>
      <c r="D45" s="53" t="s">
        <v>180</v>
      </c>
      <c r="E45" s="45"/>
      <c r="F45" s="45"/>
      <c r="G45" s="45"/>
      <c r="H45" s="45"/>
      <c r="I45" s="46"/>
      <c r="J45" s="30">
        <v>70</v>
      </c>
      <c r="K45" s="30">
        <v>70</v>
      </c>
      <c r="L45" s="30"/>
      <c r="M45" s="30"/>
      <c r="N45" s="30"/>
      <c r="O45" s="30"/>
      <c r="P45" s="30"/>
      <c r="Q45" s="7">
        <f t="shared" si="1"/>
        <v>20</v>
      </c>
    </row>
    <row r="46" spans="2:17" ht="14.7" thickBot="1" x14ac:dyDescent="0.6">
      <c r="B46" s="26"/>
      <c r="C46" s="32"/>
      <c r="D46" s="43"/>
      <c r="E46" s="43"/>
      <c r="F46" s="43"/>
      <c r="G46" s="43"/>
      <c r="H46" s="43"/>
      <c r="I46" s="43"/>
      <c r="J46" s="30"/>
      <c r="K46" s="30"/>
      <c r="L46" s="30"/>
      <c r="M46" s="30"/>
      <c r="N46" s="30"/>
      <c r="O46" s="30"/>
      <c r="P46" s="30"/>
      <c r="Q46" s="7">
        <f t="shared" si="1"/>
        <v>0</v>
      </c>
    </row>
    <row r="47" spans="2:17" ht="14.7" thickBot="1" x14ac:dyDescent="0.6">
      <c r="B47" s="26"/>
      <c r="C47" s="32"/>
      <c r="D47" s="53"/>
      <c r="E47" s="45"/>
      <c r="F47" s="45"/>
      <c r="G47" s="45"/>
      <c r="H47" s="45"/>
      <c r="I47" s="46"/>
      <c r="J47" s="30"/>
      <c r="K47" s="30"/>
      <c r="L47" s="30"/>
      <c r="M47" s="30"/>
      <c r="N47" s="30"/>
      <c r="O47" s="30"/>
      <c r="P47" s="30"/>
      <c r="Q47" s="7"/>
    </row>
    <row r="48" spans="2:17" ht="14.7" thickBot="1" x14ac:dyDescent="0.6">
      <c r="B48" s="26"/>
      <c r="C48" s="32"/>
      <c r="D48" s="48"/>
      <c r="E48" s="49"/>
      <c r="F48" s="49"/>
      <c r="G48" s="49"/>
      <c r="H48" s="49"/>
      <c r="I48" s="50"/>
      <c r="J48" s="2"/>
      <c r="K48" s="2"/>
      <c r="L48" s="2"/>
      <c r="M48" s="2"/>
      <c r="N48" s="2"/>
      <c r="O48" s="2"/>
      <c r="P48" s="2"/>
      <c r="Q48" s="7">
        <f t="shared" si="1"/>
        <v>0</v>
      </c>
    </row>
    <row r="49" spans="3:17" x14ac:dyDescent="0.55000000000000004">
      <c r="C49" s="51"/>
      <c r="D49" s="51"/>
      <c r="E49" s="25"/>
      <c r="H49" s="52" t="s">
        <v>19</v>
      </c>
      <c r="I49" s="52"/>
      <c r="J49" s="28">
        <f t="shared" ref="J49:P49" si="2">COUNTIF(J9:J48,"&gt;=70")</f>
        <v>26</v>
      </c>
      <c r="K49" s="28">
        <f t="shared" si="2"/>
        <v>37</v>
      </c>
      <c r="L49" s="28">
        <f t="shared" si="2"/>
        <v>0</v>
      </c>
      <c r="M49" s="28">
        <f t="shared" si="2"/>
        <v>0</v>
      </c>
      <c r="N49" s="28">
        <f t="shared" si="2"/>
        <v>0</v>
      </c>
      <c r="O49" s="28">
        <f t="shared" si="2"/>
        <v>0</v>
      </c>
      <c r="P49" s="28">
        <f t="shared" si="2"/>
        <v>0</v>
      </c>
      <c r="Q49" s="18">
        <f>COUNTIF(Q9:Q41,"&gt;=70")</f>
        <v>0</v>
      </c>
    </row>
    <row r="50" spans="3:17" x14ac:dyDescent="0.55000000000000004">
      <c r="C50" s="51"/>
      <c r="D50" s="51"/>
      <c r="E50" s="12"/>
      <c r="H50" s="55" t="s">
        <v>20</v>
      </c>
      <c r="I50" s="55"/>
      <c r="J50" s="29">
        <v>12</v>
      </c>
      <c r="K50" s="29">
        <v>0</v>
      </c>
      <c r="L50" s="29">
        <v>11</v>
      </c>
      <c r="M50" s="29">
        <v>8</v>
      </c>
      <c r="N50" s="29">
        <v>5</v>
      </c>
      <c r="O50" s="29">
        <f>COUNTIF(O9:O48,"&lt;70")</f>
        <v>0</v>
      </c>
      <c r="P50" s="29">
        <f>COUNTIF(P9:P48,"&lt;70")</f>
        <v>0</v>
      </c>
      <c r="Q50" s="29">
        <f>COUNTIF(Q9:Q48,"&lt;70")</f>
        <v>39</v>
      </c>
    </row>
    <row r="51" spans="3:17" x14ac:dyDescent="0.55000000000000004">
      <c r="C51" s="51"/>
      <c r="D51" s="51"/>
      <c r="E51" s="51"/>
      <c r="H51" s="55" t="s">
        <v>21</v>
      </c>
      <c r="I51" s="55"/>
      <c r="J51" s="29">
        <v>37</v>
      </c>
      <c r="K51" s="29">
        <v>37</v>
      </c>
      <c r="L51" s="29">
        <v>24</v>
      </c>
      <c r="M51" s="29">
        <v>24</v>
      </c>
      <c r="N51" s="29">
        <v>30</v>
      </c>
      <c r="O51" s="29">
        <f>COUNT(O9:O48)</f>
        <v>0</v>
      </c>
      <c r="P51" s="29">
        <f>COUNT(P9:P48)</f>
        <v>0</v>
      </c>
      <c r="Q51" s="29">
        <f>COUNT(Q9:Q48)</f>
        <v>39</v>
      </c>
    </row>
    <row r="52" spans="3:17" x14ac:dyDescent="0.55000000000000004">
      <c r="C52" s="51"/>
      <c r="D52" s="51"/>
      <c r="E52" s="25"/>
      <c r="F52" s="5"/>
      <c r="H52" s="56" t="s">
        <v>16</v>
      </c>
      <c r="I52" s="56"/>
      <c r="J52" s="16">
        <f>J49/J51</f>
        <v>0.70270270270270274</v>
      </c>
      <c r="K52" s="17">
        <v>1</v>
      </c>
      <c r="L52" s="17">
        <f t="shared" ref="L52:Q52" si="3">L49/L51</f>
        <v>0</v>
      </c>
      <c r="M52" s="17">
        <v>0.67</v>
      </c>
      <c r="N52" s="17">
        <v>0.83</v>
      </c>
      <c r="O52" s="17" t="e">
        <f t="shared" si="3"/>
        <v>#DIV/0!</v>
      </c>
      <c r="P52" s="17" t="e">
        <f t="shared" si="3"/>
        <v>#DIV/0!</v>
      </c>
      <c r="Q52" s="17">
        <f t="shared" si="3"/>
        <v>0</v>
      </c>
    </row>
    <row r="53" spans="3:17" x14ac:dyDescent="0.55000000000000004">
      <c r="C53" s="51"/>
      <c r="D53" s="51"/>
      <c r="E53" s="25"/>
      <c r="F53" s="5"/>
      <c r="H53" s="56" t="s">
        <v>17</v>
      </c>
      <c r="I53" s="56"/>
      <c r="J53" s="16">
        <f>J50/J51</f>
        <v>0.32432432432432434</v>
      </c>
      <c r="K53" s="16">
        <v>0</v>
      </c>
      <c r="L53" s="17">
        <f t="shared" ref="L53:Q53" si="4">L50/L51</f>
        <v>0.45833333333333331</v>
      </c>
      <c r="M53" s="17">
        <v>0.33</v>
      </c>
      <c r="N53" s="17">
        <v>0.17</v>
      </c>
      <c r="O53" s="17" t="e">
        <f t="shared" si="4"/>
        <v>#DIV/0!</v>
      </c>
      <c r="P53" s="17" t="e">
        <f t="shared" si="4"/>
        <v>#DIV/0!</v>
      </c>
      <c r="Q53" s="17">
        <f t="shared" si="4"/>
        <v>1</v>
      </c>
    </row>
    <row r="54" spans="3:17" x14ac:dyDescent="0.55000000000000004">
      <c r="C54" s="51"/>
      <c r="D54" s="51"/>
      <c r="E54" s="12"/>
      <c r="F54" s="5"/>
    </row>
    <row r="55" spans="3:17" x14ac:dyDescent="0.55000000000000004">
      <c r="C55" s="25"/>
      <c r="D55" s="25"/>
      <c r="E55" s="12"/>
      <c r="F55" s="5"/>
    </row>
    <row r="56" spans="3:17" x14ac:dyDescent="0.55000000000000004">
      <c r="J56" s="57"/>
      <c r="K56" s="57"/>
      <c r="L56" s="57"/>
      <c r="M56" s="57"/>
      <c r="N56" s="57"/>
      <c r="O56" s="57"/>
      <c r="P56" s="57"/>
    </row>
    <row r="57" spans="3:17" x14ac:dyDescent="0.55000000000000004">
      <c r="J57" s="58" t="s">
        <v>18</v>
      </c>
      <c r="K57" s="58"/>
      <c r="L57" s="58"/>
      <c r="M57" s="58"/>
      <c r="N57" s="58"/>
      <c r="O57" s="58"/>
      <c r="P57" s="58"/>
    </row>
  </sheetData>
  <mergeCells count="62">
    <mergeCell ref="C53:D53"/>
    <mergeCell ref="H53:I53"/>
    <mergeCell ref="C54:D54"/>
    <mergeCell ref="J56:P56"/>
    <mergeCell ref="J57:P57"/>
    <mergeCell ref="C50:D50"/>
    <mergeCell ref="H50:I50"/>
    <mergeCell ref="C51:E51"/>
    <mergeCell ref="H51:I51"/>
    <mergeCell ref="C52:D52"/>
    <mergeCell ref="H52:I52"/>
    <mergeCell ref="C49:D49"/>
    <mergeCell ref="H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9"/>
  <sheetViews>
    <sheetView tabSelected="1" topLeftCell="A37" zoomScale="110" zoomScaleNormal="110" workbookViewId="0">
      <selection activeCell="K9" sqref="K9:K21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7.6289062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"/>
      <c r="R2" s="1"/>
    </row>
    <row r="3" spans="2:18" x14ac:dyDescent="0.55000000000000004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1"/>
      <c r="R3" s="11"/>
    </row>
    <row r="4" spans="2:18" x14ac:dyDescent="0.55000000000000004">
      <c r="C4" t="s">
        <v>0</v>
      </c>
      <c r="D4" s="38" t="s">
        <v>181</v>
      </c>
      <c r="E4" s="38"/>
      <c r="F4" s="38"/>
      <c r="G4" s="38"/>
      <c r="I4" t="s">
        <v>1</v>
      </c>
      <c r="J4" s="39" t="s">
        <v>182</v>
      </c>
      <c r="K4" s="39"/>
      <c r="M4" t="s">
        <v>2</v>
      </c>
      <c r="N4" s="40">
        <v>45359</v>
      </c>
      <c r="O4" s="40"/>
    </row>
    <row r="5" spans="2:18" ht="6.75" customHeight="1" x14ac:dyDescent="0.55000000000000004">
      <c r="D5" s="3"/>
      <c r="E5" s="3"/>
      <c r="F5" s="3"/>
      <c r="G5" s="3"/>
    </row>
    <row r="6" spans="2:18" x14ac:dyDescent="0.55000000000000004">
      <c r="C6" t="s">
        <v>3</v>
      </c>
      <c r="D6" s="39" t="s">
        <v>26</v>
      </c>
      <c r="E6" s="39"/>
      <c r="F6" s="39"/>
      <c r="G6" s="39"/>
      <c r="I6" s="54" t="s">
        <v>22</v>
      </c>
      <c r="J6" s="54"/>
      <c r="K6" s="41" t="s">
        <v>24</v>
      </c>
      <c r="L6" s="41"/>
      <c r="M6" s="41"/>
      <c r="N6" s="41"/>
      <c r="O6" s="41"/>
      <c r="P6" s="41"/>
    </row>
    <row r="7" spans="2:18" ht="11.25" customHeight="1" x14ac:dyDescent="0.55000000000000004"/>
    <row r="8" spans="2:18" ht="14.7" thickBot="1" x14ac:dyDescent="0.6">
      <c r="B8" s="2" t="s">
        <v>4</v>
      </c>
      <c r="C8" s="2" t="s">
        <v>6</v>
      </c>
      <c r="D8" s="42" t="s">
        <v>5</v>
      </c>
      <c r="E8" s="42"/>
      <c r="F8" s="42"/>
      <c r="G8" s="42"/>
      <c r="H8" s="42"/>
      <c r="I8" s="42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 ht="14.1" customHeight="1" thickBot="1" x14ac:dyDescent="0.6">
      <c r="B9" s="19">
        <v>1</v>
      </c>
      <c r="C9" s="34" t="s">
        <v>183</v>
      </c>
      <c r="D9" s="59" t="s">
        <v>195</v>
      </c>
      <c r="E9" s="60"/>
      <c r="F9" s="60"/>
      <c r="G9" s="60"/>
      <c r="H9" s="60"/>
      <c r="I9" s="61"/>
      <c r="J9" s="21">
        <v>70</v>
      </c>
      <c r="K9" s="21">
        <v>70</v>
      </c>
      <c r="L9" s="21"/>
      <c r="M9" s="21"/>
      <c r="N9" s="21"/>
      <c r="O9" s="10"/>
      <c r="P9" s="10"/>
      <c r="Q9" s="7">
        <f>SUM(J9:P9)/4</f>
        <v>35</v>
      </c>
    </row>
    <row r="10" spans="2:18" ht="14.1" customHeight="1" thickBot="1" x14ac:dyDescent="0.6">
      <c r="B10" s="19">
        <v>2</v>
      </c>
      <c r="C10" s="35" t="s">
        <v>184</v>
      </c>
      <c r="D10" s="59" t="s">
        <v>196</v>
      </c>
      <c r="E10" s="60"/>
      <c r="F10" s="60"/>
      <c r="G10" s="60"/>
      <c r="H10" s="60"/>
      <c r="I10" s="61"/>
      <c r="J10" s="21"/>
      <c r="K10" s="21">
        <v>70</v>
      </c>
      <c r="L10" s="21"/>
      <c r="M10" s="21"/>
      <c r="N10" s="21"/>
      <c r="O10" s="10"/>
      <c r="P10" s="10"/>
      <c r="Q10" s="7">
        <f t="shared" ref="Q10:Q37" si="0">SUM(J10:P10)/4</f>
        <v>17.5</v>
      </c>
    </row>
    <row r="11" spans="2:18" ht="14.4" customHeight="1" thickBot="1" x14ac:dyDescent="0.6">
      <c r="B11" s="19">
        <v>3</v>
      </c>
      <c r="C11" s="35" t="s">
        <v>185</v>
      </c>
      <c r="D11" s="59" t="s">
        <v>197</v>
      </c>
      <c r="E11" s="60"/>
      <c r="F11" s="60"/>
      <c r="G11" s="60"/>
      <c r="H11" s="60"/>
      <c r="I11" s="61"/>
      <c r="J11" s="21">
        <v>70</v>
      </c>
      <c r="K11" s="21">
        <v>70</v>
      </c>
      <c r="L11" s="21"/>
      <c r="M11" s="21"/>
      <c r="N11" s="21"/>
      <c r="O11" s="10"/>
      <c r="P11" s="10"/>
      <c r="Q11" s="7">
        <f t="shared" si="0"/>
        <v>35</v>
      </c>
    </row>
    <row r="12" spans="2:18" ht="14.4" customHeight="1" thickBot="1" x14ac:dyDescent="0.6">
      <c r="B12" s="19">
        <v>4</v>
      </c>
      <c r="C12" s="35" t="s">
        <v>186</v>
      </c>
      <c r="D12" s="59" t="s">
        <v>198</v>
      </c>
      <c r="E12" s="60"/>
      <c r="F12" s="60"/>
      <c r="G12" s="60"/>
      <c r="H12" s="60"/>
      <c r="I12" s="61"/>
      <c r="J12" s="21"/>
      <c r="K12" s="21">
        <v>70</v>
      </c>
      <c r="L12" s="21"/>
      <c r="M12" s="21"/>
      <c r="N12" s="21"/>
      <c r="O12" s="10"/>
      <c r="P12" s="10"/>
      <c r="Q12" s="7">
        <f t="shared" si="0"/>
        <v>17.5</v>
      </c>
    </row>
    <row r="13" spans="2:18" ht="14.1" customHeight="1" thickBot="1" x14ac:dyDescent="0.6">
      <c r="B13" s="19">
        <v>5</v>
      </c>
      <c r="C13" s="35" t="s">
        <v>187</v>
      </c>
      <c r="D13" s="59" t="s">
        <v>199</v>
      </c>
      <c r="E13" s="60"/>
      <c r="F13" s="60"/>
      <c r="G13" s="60"/>
      <c r="H13" s="60"/>
      <c r="I13" s="61"/>
      <c r="J13" s="21">
        <v>71</v>
      </c>
      <c r="K13" s="21">
        <v>71</v>
      </c>
      <c r="L13" s="21"/>
      <c r="M13" s="21"/>
      <c r="N13" s="21"/>
      <c r="O13" s="10"/>
      <c r="P13" s="10"/>
      <c r="Q13" s="7">
        <f t="shared" si="0"/>
        <v>35.5</v>
      </c>
    </row>
    <row r="14" spans="2:18" ht="13.5" customHeight="1" thickBot="1" x14ac:dyDescent="0.6">
      <c r="B14" s="19">
        <v>6</v>
      </c>
      <c r="C14" s="35" t="s">
        <v>188</v>
      </c>
      <c r="D14" s="59" t="s">
        <v>200</v>
      </c>
      <c r="E14" s="60"/>
      <c r="F14" s="60"/>
      <c r="G14" s="60"/>
      <c r="H14" s="60"/>
      <c r="I14" s="61"/>
      <c r="J14" s="21">
        <v>70</v>
      </c>
      <c r="K14" s="21">
        <v>70</v>
      </c>
      <c r="L14" s="21"/>
      <c r="M14" s="21"/>
      <c r="N14" s="21"/>
      <c r="O14" s="10"/>
      <c r="P14" s="10"/>
      <c r="Q14" s="7">
        <f t="shared" si="0"/>
        <v>35</v>
      </c>
    </row>
    <row r="15" spans="2:18" ht="15.9" customHeight="1" thickBot="1" x14ac:dyDescent="0.6">
      <c r="B15" s="19">
        <v>7</v>
      </c>
      <c r="C15" s="35" t="s">
        <v>189</v>
      </c>
      <c r="D15" s="59" t="s">
        <v>201</v>
      </c>
      <c r="E15" s="60"/>
      <c r="F15" s="60"/>
      <c r="G15" s="60"/>
      <c r="H15" s="60"/>
      <c r="I15" s="61"/>
      <c r="J15" s="21">
        <v>70</v>
      </c>
      <c r="K15" s="21">
        <v>70</v>
      </c>
      <c r="L15" s="21"/>
      <c r="M15" s="21"/>
      <c r="N15" s="21"/>
      <c r="O15" s="10"/>
      <c r="P15" s="10"/>
      <c r="Q15" s="7">
        <f t="shared" si="0"/>
        <v>35</v>
      </c>
    </row>
    <row r="16" spans="2:18" ht="13.8" customHeight="1" thickBot="1" x14ac:dyDescent="0.6">
      <c r="B16" s="19">
        <v>8</v>
      </c>
      <c r="C16" s="35" t="s">
        <v>190</v>
      </c>
      <c r="D16" s="59" t="s">
        <v>202</v>
      </c>
      <c r="E16" s="60"/>
      <c r="F16" s="60"/>
      <c r="G16" s="60"/>
      <c r="H16" s="60"/>
      <c r="I16" s="61"/>
      <c r="J16" s="21"/>
      <c r="K16" s="21"/>
      <c r="L16" s="21"/>
      <c r="M16" s="21"/>
      <c r="N16" s="21"/>
      <c r="O16" s="10"/>
      <c r="P16" s="10"/>
      <c r="Q16" s="7">
        <f t="shared" si="0"/>
        <v>0</v>
      </c>
    </row>
    <row r="17" spans="2:17" ht="12.9" customHeight="1" thickBot="1" x14ac:dyDescent="0.6">
      <c r="B17" s="19">
        <v>9</v>
      </c>
      <c r="C17" s="35" t="s">
        <v>191</v>
      </c>
      <c r="D17" s="59" t="s">
        <v>203</v>
      </c>
      <c r="E17" s="60"/>
      <c r="F17" s="60"/>
      <c r="G17" s="60"/>
      <c r="H17" s="60"/>
      <c r="I17" s="61"/>
      <c r="J17" s="21">
        <v>71</v>
      </c>
      <c r="K17" s="21">
        <v>71</v>
      </c>
      <c r="L17" s="21"/>
      <c r="M17" s="21"/>
      <c r="N17" s="21"/>
      <c r="O17" s="10"/>
      <c r="P17" s="10"/>
      <c r="Q17" s="7">
        <f t="shared" si="0"/>
        <v>35.5</v>
      </c>
    </row>
    <row r="18" spans="2:17" ht="16.2" customHeight="1" thickBot="1" x14ac:dyDescent="0.6">
      <c r="B18" s="19">
        <f t="shared" ref="B18:B34" si="1">B17+1</f>
        <v>10</v>
      </c>
      <c r="C18" s="35" t="s">
        <v>192</v>
      </c>
      <c r="D18" s="59" t="s">
        <v>204</v>
      </c>
      <c r="E18" s="60"/>
      <c r="F18" s="60"/>
      <c r="G18" s="60"/>
      <c r="H18" s="60"/>
      <c r="I18" s="61"/>
      <c r="J18" s="21">
        <v>70</v>
      </c>
      <c r="K18" s="21">
        <v>70</v>
      </c>
      <c r="L18" s="21"/>
      <c r="M18" s="21"/>
      <c r="N18" s="21"/>
      <c r="O18" s="10"/>
      <c r="P18" s="10"/>
      <c r="Q18" s="7">
        <f t="shared" si="0"/>
        <v>35</v>
      </c>
    </row>
    <row r="19" spans="2:17" ht="14.1" customHeight="1" thickBot="1" x14ac:dyDescent="0.6">
      <c r="B19" s="19">
        <f t="shared" si="1"/>
        <v>11</v>
      </c>
      <c r="C19" s="35" t="s">
        <v>193</v>
      </c>
      <c r="D19" s="59" t="s">
        <v>205</v>
      </c>
      <c r="E19" s="60"/>
      <c r="F19" s="60"/>
      <c r="G19" s="60"/>
      <c r="H19" s="60"/>
      <c r="I19" s="61"/>
      <c r="J19" s="21"/>
      <c r="K19" s="21"/>
      <c r="L19" s="21"/>
      <c r="M19" s="21"/>
      <c r="N19" s="21"/>
      <c r="O19" s="10"/>
      <c r="P19" s="10"/>
      <c r="Q19" s="7">
        <f t="shared" si="0"/>
        <v>0</v>
      </c>
    </row>
    <row r="20" spans="2:17" ht="13.2" customHeight="1" thickBot="1" x14ac:dyDescent="0.6">
      <c r="B20" s="19">
        <v>12</v>
      </c>
      <c r="C20" s="35" t="s">
        <v>194</v>
      </c>
      <c r="D20" s="59" t="s">
        <v>206</v>
      </c>
      <c r="E20" s="60"/>
      <c r="F20" s="60"/>
      <c r="G20" s="60"/>
      <c r="H20" s="60"/>
      <c r="I20" s="61"/>
      <c r="J20" s="21">
        <v>80</v>
      </c>
      <c r="K20" s="21">
        <v>80</v>
      </c>
      <c r="L20" s="21"/>
      <c r="M20" s="21"/>
      <c r="N20" s="21"/>
      <c r="O20" s="10"/>
      <c r="P20" s="10"/>
      <c r="Q20" s="7">
        <f t="shared" si="0"/>
        <v>40</v>
      </c>
    </row>
    <row r="21" spans="2:17" ht="15.6" customHeight="1" thickBot="1" x14ac:dyDescent="0.6">
      <c r="B21" s="19">
        <f>B20+1</f>
        <v>13</v>
      </c>
      <c r="C21" s="24"/>
      <c r="D21" s="59"/>
      <c r="E21" s="60"/>
      <c r="F21" s="60"/>
      <c r="G21" s="60"/>
      <c r="H21" s="60"/>
      <c r="I21" s="61"/>
      <c r="J21" s="21"/>
      <c r="K21" s="21"/>
      <c r="L21" s="21"/>
      <c r="M21" s="21"/>
      <c r="N21" s="21"/>
      <c r="O21" s="10"/>
      <c r="P21" s="10"/>
      <c r="Q21" s="7">
        <f t="shared" si="0"/>
        <v>0</v>
      </c>
    </row>
    <row r="22" spans="2:17" ht="15.6" customHeight="1" thickBot="1" x14ac:dyDescent="0.6">
      <c r="B22" s="19">
        <v>14</v>
      </c>
      <c r="C22" s="24"/>
      <c r="D22" s="59"/>
      <c r="E22" s="60"/>
      <c r="F22" s="60"/>
      <c r="G22" s="60"/>
      <c r="H22" s="60"/>
      <c r="I22" s="61"/>
      <c r="J22" s="21"/>
      <c r="K22" s="21"/>
      <c r="L22" s="21"/>
      <c r="M22" s="21"/>
      <c r="N22" s="21"/>
      <c r="O22" s="23"/>
      <c r="P22" s="23"/>
      <c r="Q22" s="7">
        <f t="shared" si="0"/>
        <v>0</v>
      </c>
    </row>
    <row r="23" spans="2:17" ht="13.5" customHeight="1" thickBot="1" x14ac:dyDescent="0.6">
      <c r="B23" s="19">
        <v>15</v>
      </c>
      <c r="C23" s="24"/>
      <c r="D23" s="59"/>
      <c r="E23" s="60"/>
      <c r="F23" s="60"/>
      <c r="G23" s="60"/>
      <c r="H23" s="60"/>
      <c r="I23" s="61"/>
      <c r="J23" s="21"/>
      <c r="K23" s="21"/>
      <c r="L23" s="21"/>
      <c r="M23" s="21"/>
      <c r="N23" s="21"/>
      <c r="O23" s="10"/>
      <c r="P23" s="10"/>
      <c r="Q23" s="7">
        <f t="shared" si="0"/>
        <v>0</v>
      </c>
    </row>
    <row r="24" spans="2:17" ht="15" customHeight="1" thickBot="1" x14ac:dyDescent="0.6">
      <c r="B24" s="19">
        <f t="shared" si="1"/>
        <v>16</v>
      </c>
      <c r="C24" s="24"/>
      <c r="D24" s="59"/>
      <c r="E24" s="60"/>
      <c r="F24" s="60"/>
      <c r="G24" s="60"/>
      <c r="H24" s="60"/>
      <c r="I24" s="61"/>
      <c r="J24" s="21"/>
      <c r="K24" s="21"/>
      <c r="L24" s="21"/>
      <c r="M24" s="21"/>
      <c r="N24" s="21"/>
      <c r="O24" s="10"/>
      <c r="P24" s="10"/>
      <c r="Q24" s="7">
        <f t="shared" si="0"/>
        <v>0</v>
      </c>
    </row>
    <row r="25" spans="2:17" ht="11.7" customHeight="1" thickBot="1" x14ac:dyDescent="0.6">
      <c r="B25" s="19">
        <f t="shared" si="1"/>
        <v>17</v>
      </c>
      <c r="C25" s="24"/>
      <c r="D25" s="59"/>
      <c r="E25" s="60"/>
      <c r="F25" s="60"/>
      <c r="G25" s="60"/>
      <c r="H25" s="60"/>
      <c r="I25" s="61"/>
      <c r="J25" s="21"/>
      <c r="K25" s="21"/>
      <c r="L25" s="21"/>
      <c r="M25" s="21"/>
      <c r="N25" s="21"/>
      <c r="O25" s="10"/>
      <c r="P25" s="10"/>
      <c r="Q25" s="7">
        <f t="shared" si="0"/>
        <v>0</v>
      </c>
    </row>
    <row r="26" spans="2:17" ht="12.3" customHeight="1" thickBot="1" x14ac:dyDescent="0.6">
      <c r="B26" s="19">
        <f t="shared" si="1"/>
        <v>18</v>
      </c>
      <c r="C26" s="24"/>
      <c r="D26" s="59"/>
      <c r="E26" s="60"/>
      <c r="F26" s="60"/>
      <c r="G26" s="60"/>
      <c r="H26" s="60"/>
      <c r="I26" s="61"/>
      <c r="J26" s="21"/>
      <c r="K26" s="21"/>
      <c r="L26" s="21"/>
      <c r="M26" s="21"/>
      <c r="N26" s="21"/>
      <c r="O26" s="10"/>
      <c r="P26" s="10"/>
      <c r="Q26" s="7">
        <f t="shared" si="0"/>
        <v>0</v>
      </c>
    </row>
    <row r="27" spans="2:17" ht="16.8" customHeight="1" thickBot="1" x14ac:dyDescent="0.6">
      <c r="B27" s="19">
        <v>19</v>
      </c>
      <c r="C27" s="24"/>
      <c r="D27" s="59"/>
      <c r="E27" s="60"/>
      <c r="F27" s="60"/>
      <c r="G27" s="60"/>
      <c r="H27" s="60"/>
      <c r="I27" s="61"/>
      <c r="J27" s="21"/>
      <c r="K27" s="21"/>
      <c r="L27" s="21"/>
      <c r="M27" s="21"/>
      <c r="N27" s="21"/>
      <c r="O27" s="10"/>
      <c r="P27" s="10"/>
      <c r="Q27" s="7">
        <f t="shared" si="0"/>
        <v>0</v>
      </c>
    </row>
    <row r="28" spans="2:17" ht="12.9" customHeight="1" thickBot="1" x14ac:dyDescent="0.6">
      <c r="B28" s="19">
        <f t="shared" si="1"/>
        <v>20</v>
      </c>
      <c r="C28" s="24"/>
      <c r="D28" s="59"/>
      <c r="E28" s="60"/>
      <c r="F28" s="60"/>
      <c r="G28" s="60"/>
      <c r="H28" s="60"/>
      <c r="I28" s="61"/>
      <c r="J28" s="21"/>
      <c r="K28" s="21"/>
      <c r="L28" s="21"/>
      <c r="M28" s="21"/>
      <c r="N28" s="21"/>
      <c r="O28" s="10"/>
      <c r="P28" s="10"/>
      <c r="Q28" s="7">
        <f t="shared" si="0"/>
        <v>0</v>
      </c>
    </row>
    <row r="29" spans="2:17" ht="13.5" customHeight="1" thickBot="1" x14ac:dyDescent="0.6">
      <c r="B29" s="19">
        <f t="shared" si="1"/>
        <v>21</v>
      </c>
      <c r="C29" s="24"/>
      <c r="D29" s="59"/>
      <c r="E29" s="60"/>
      <c r="F29" s="60"/>
      <c r="G29" s="60"/>
      <c r="H29" s="60"/>
      <c r="I29" s="61"/>
      <c r="J29" s="21"/>
      <c r="K29" s="21"/>
      <c r="L29" s="21"/>
      <c r="M29" s="21"/>
      <c r="N29" s="21"/>
      <c r="O29" s="10"/>
      <c r="P29" s="10"/>
      <c r="Q29" s="7">
        <f t="shared" si="0"/>
        <v>0</v>
      </c>
    </row>
    <row r="30" spans="2:17" ht="15" customHeight="1" thickBot="1" x14ac:dyDescent="0.6">
      <c r="B30" s="19">
        <f t="shared" si="1"/>
        <v>22</v>
      </c>
      <c r="C30" s="24"/>
      <c r="D30" s="59"/>
      <c r="E30" s="60"/>
      <c r="F30" s="60"/>
      <c r="G30" s="60"/>
      <c r="H30" s="60"/>
      <c r="I30" s="61"/>
      <c r="J30" s="21"/>
      <c r="K30" s="21"/>
      <c r="L30" s="21"/>
      <c r="M30" s="21"/>
      <c r="N30" s="21"/>
      <c r="O30" s="10"/>
      <c r="P30" s="10"/>
      <c r="Q30" s="7">
        <f t="shared" si="0"/>
        <v>0</v>
      </c>
    </row>
    <row r="31" spans="2:17" ht="14.1" customHeight="1" thickBot="1" x14ac:dyDescent="0.6">
      <c r="B31" s="19">
        <f t="shared" si="1"/>
        <v>23</v>
      </c>
      <c r="C31" s="24"/>
      <c r="D31" s="59"/>
      <c r="E31" s="60"/>
      <c r="F31" s="60"/>
      <c r="G31" s="60"/>
      <c r="H31" s="60"/>
      <c r="I31" s="61"/>
      <c r="J31" s="21"/>
      <c r="K31" s="21"/>
      <c r="L31" s="21"/>
      <c r="M31" s="21"/>
      <c r="N31" s="21"/>
      <c r="O31" s="10"/>
      <c r="P31" s="10"/>
      <c r="Q31" s="7">
        <f t="shared" si="0"/>
        <v>0</v>
      </c>
    </row>
    <row r="32" spans="2:17" ht="16.8" customHeight="1" thickBot="1" x14ac:dyDescent="0.6">
      <c r="B32" s="19">
        <f t="shared" si="1"/>
        <v>24</v>
      </c>
      <c r="C32" s="24"/>
      <c r="D32" s="59"/>
      <c r="E32" s="60"/>
      <c r="F32" s="60"/>
      <c r="G32" s="60"/>
      <c r="H32" s="60"/>
      <c r="I32" s="61"/>
      <c r="J32" s="21"/>
      <c r="K32" s="21"/>
      <c r="L32" s="21"/>
      <c r="M32" s="21"/>
      <c r="N32" s="21"/>
      <c r="O32" s="10"/>
      <c r="P32" s="10"/>
      <c r="Q32" s="7">
        <f t="shared" si="0"/>
        <v>0</v>
      </c>
    </row>
    <row r="33" spans="2:17" ht="16.8" customHeight="1" thickBot="1" x14ac:dyDescent="0.6">
      <c r="B33" s="19">
        <f t="shared" si="1"/>
        <v>25</v>
      </c>
      <c r="C33" s="24"/>
      <c r="D33" s="59"/>
      <c r="E33" s="60"/>
      <c r="F33" s="60"/>
      <c r="G33" s="60"/>
      <c r="H33" s="60"/>
      <c r="I33" s="61"/>
      <c r="J33" s="21"/>
      <c r="K33" s="21"/>
      <c r="L33" s="21"/>
      <c r="M33" s="21"/>
      <c r="N33" s="21"/>
      <c r="O33" s="10"/>
      <c r="P33" s="10"/>
      <c r="Q33" s="7">
        <f t="shared" si="0"/>
        <v>0</v>
      </c>
    </row>
    <row r="34" spans="2:17" ht="17.7" customHeight="1" thickBot="1" x14ac:dyDescent="0.6">
      <c r="B34" s="19">
        <f t="shared" si="1"/>
        <v>26</v>
      </c>
      <c r="C34" s="24"/>
      <c r="D34" s="59"/>
      <c r="E34" s="60"/>
      <c r="F34" s="60"/>
      <c r="G34" s="60"/>
      <c r="H34" s="60"/>
      <c r="I34" s="61"/>
      <c r="J34" s="21"/>
      <c r="K34" s="21"/>
      <c r="L34" s="21"/>
      <c r="M34" s="21"/>
      <c r="N34" s="21"/>
      <c r="O34" s="10"/>
      <c r="P34" s="10"/>
      <c r="Q34" s="7">
        <f t="shared" si="0"/>
        <v>0</v>
      </c>
    </row>
    <row r="35" spans="2:17" ht="17.7" customHeight="1" thickBot="1" x14ac:dyDescent="0.6">
      <c r="B35" s="19">
        <v>27</v>
      </c>
      <c r="C35" s="24"/>
      <c r="D35" s="59"/>
      <c r="E35" s="60"/>
      <c r="F35" s="60"/>
      <c r="G35" s="60"/>
      <c r="H35" s="60"/>
      <c r="I35" s="61"/>
      <c r="J35" s="21"/>
      <c r="K35" s="21"/>
      <c r="L35" s="21"/>
      <c r="M35" s="21"/>
      <c r="N35" s="21"/>
      <c r="O35" s="23"/>
      <c r="P35" s="23"/>
      <c r="Q35" s="7">
        <f t="shared" si="0"/>
        <v>0</v>
      </c>
    </row>
    <row r="36" spans="2:17" ht="17.7" customHeight="1" thickBot="1" x14ac:dyDescent="0.6">
      <c r="B36" s="19">
        <v>28</v>
      </c>
      <c r="C36" s="24"/>
      <c r="D36" s="59"/>
      <c r="E36" s="60"/>
      <c r="F36" s="60"/>
      <c r="G36" s="60"/>
      <c r="H36" s="60"/>
      <c r="I36" s="61"/>
      <c r="J36" s="21"/>
      <c r="K36" s="21"/>
      <c r="L36" s="21"/>
      <c r="M36" s="21"/>
      <c r="N36" s="21"/>
      <c r="O36" s="23"/>
      <c r="P36" s="23"/>
      <c r="Q36" s="7">
        <f t="shared" si="0"/>
        <v>0</v>
      </c>
    </row>
    <row r="37" spans="2:17" ht="17.100000000000001" customHeight="1" thickBot="1" x14ac:dyDescent="0.6">
      <c r="B37" s="19">
        <v>29</v>
      </c>
      <c r="C37" s="24"/>
      <c r="D37" s="59"/>
      <c r="E37" s="60"/>
      <c r="F37" s="60"/>
      <c r="G37" s="60"/>
      <c r="H37" s="60"/>
      <c r="I37" s="61"/>
      <c r="J37" s="21"/>
      <c r="K37" s="21"/>
      <c r="L37" s="21"/>
      <c r="M37" s="21"/>
      <c r="N37" s="21"/>
      <c r="O37" s="10"/>
      <c r="P37" s="10"/>
      <c r="Q37" s="7">
        <f t="shared" si="0"/>
        <v>0</v>
      </c>
    </row>
    <row r="38" spans="2:17" ht="16.5" customHeight="1" x14ac:dyDescent="0.55000000000000004">
      <c r="B38" s="19"/>
      <c r="C38" s="20"/>
      <c r="D38" s="59"/>
      <c r="E38" s="60"/>
      <c r="F38" s="60"/>
      <c r="G38" s="60"/>
      <c r="H38" s="60"/>
      <c r="I38" s="61"/>
      <c r="J38" s="21"/>
      <c r="K38" s="21"/>
      <c r="L38" s="21"/>
      <c r="M38" s="21"/>
      <c r="N38" s="21"/>
      <c r="O38" s="10"/>
      <c r="P38" s="10"/>
      <c r="Q38" s="7"/>
    </row>
    <row r="39" spans="2:17" ht="12.3" customHeight="1" x14ac:dyDescent="0.55000000000000004">
      <c r="B39" s="19"/>
      <c r="C39" s="20"/>
      <c r="D39" s="59"/>
      <c r="E39" s="60"/>
      <c r="F39" s="60"/>
      <c r="G39" s="60"/>
      <c r="H39" s="60"/>
      <c r="I39" s="61"/>
      <c r="J39" s="21"/>
      <c r="K39" s="21"/>
      <c r="L39" s="21"/>
      <c r="M39" s="21"/>
      <c r="N39" s="21"/>
      <c r="O39" s="10"/>
      <c r="P39" s="10"/>
      <c r="Q39" s="7"/>
    </row>
    <row r="40" spans="2:17" ht="12.9" customHeight="1" x14ac:dyDescent="0.55000000000000004">
      <c r="B40" s="19"/>
      <c r="C40" s="20"/>
      <c r="D40" s="59"/>
      <c r="E40" s="60"/>
      <c r="F40" s="60"/>
      <c r="G40" s="60"/>
      <c r="H40" s="60"/>
      <c r="I40" s="61"/>
      <c r="J40" s="10"/>
      <c r="K40" s="10"/>
      <c r="L40" s="10"/>
      <c r="M40" s="10"/>
      <c r="N40" s="10"/>
      <c r="O40" s="10"/>
      <c r="P40" s="10"/>
      <c r="Q40" s="7"/>
    </row>
    <row r="41" spans="2:17" ht="17.399999999999999" customHeight="1" x14ac:dyDescent="0.55000000000000004">
      <c r="B41" s="19"/>
      <c r="C41" s="20"/>
      <c r="D41" s="59"/>
      <c r="E41" s="60"/>
      <c r="F41" s="60"/>
      <c r="G41" s="60"/>
      <c r="H41" s="60"/>
      <c r="I41" s="61"/>
      <c r="J41" s="10"/>
      <c r="K41" s="10"/>
      <c r="L41" s="10"/>
      <c r="M41" s="10"/>
      <c r="N41" s="10"/>
      <c r="O41" s="10"/>
      <c r="P41" s="10"/>
      <c r="Q41" s="7"/>
    </row>
    <row r="42" spans="2:17" x14ac:dyDescent="0.55000000000000004">
      <c r="B42" s="9"/>
      <c r="C42" s="4"/>
      <c r="D42" s="62"/>
      <c r="E42" s="62"/>
      <c r="F42" s="62"/>
      <c r="G42" s="62"/>
      <c r="H42" s="62"/>
      <c r="I42" s="62"/>
      <c r="J42" s="10"/>
      <c r="K42" s="10"/>
      <c r="L42" s="10"/>
      <c r="M42" s="10"/>
      <c r="N42" s="10"/>
      <c r="O42" s="10"/>
      <c r="P42" s="10"/>
      <c r="Q42" s="7">
        <f t="shared" ref="Q42:Q45" si="2">SUM(J42:P42)/7</f>
        <v>0</v>
      </c>
    </row>
    <row r="43" spans="2:17" x14ac:dyDescent="0.55000000000000004">
      <c r="B43" s="9"/>
      <c r="C43" s="4"/>
      <c r="D43" s="62"/>
      <c r="E43" s="62"/>
      <c r="F43" s="62"/>
      <c r="G43" s="62"/>
      <c r="H43" s="62"/>
      <c r="I43" s="62"/>
      <c r="J43" s="10"/>
      <c r="K43" s="10"/>
      <c r="L43" s="10"/>
      <c r="M43" s="10"/>
      <c r="N43" s="10"/>
      <c r="O43" s="10"/>
      <c r="P43" s="10"/>
      <c r="Q43" s="7">
        <f t="shared" si="2"/>
        <v>0</v>
      </c>
    </row>
    <row r="44" spans="2:17" x14ac:dyDescent="0.55000000000000004">
      <c r="B44" s="9"/>
      <c r="C44" s="4"/>
      <c r="D44" s="62"/>
      <c r="E44" s="62"/>
      <c r="F44" s="62"/>
      <c r="G44" s="62"/>
      <c r="H44" s="62"/>
      <c r="I44" s="62"/>
      <c r="J44" s="10"/>
      <c r="K44" s="10"/>
      <c r="L44" s="10"/>
      <c r="M44" s="10"/>
      <c r="N44" s="10"/>
      <c r="O44" s="10"/>
      <c r="P44" s="10"/>
      <c r="Q44" s="7">
        <f t="shared" si="2"/>
        <v>0</v>
      </c>
    </row>
    <row r="45" spans="2:17" x14ac:dyDescent="0.55000000000000004">
      <c r="B45" s="9"/>
      <c r="C45" s="4"/>
      <c r="D45" s="62"/>
      <c r="E45" s="62"/>
      <c r="F45" s="62"/>
      <c r="G45" s="62"/>
      <c r="H45" s="62"/>
      <c r="I45" s="62"/>
      <c r="J45" s="10"/>
      <c r="K45" s="10"/>
      <c r="L45" s="10"/>
      <c r="M45" s="10"/>
      <c r="N45" s="10"/>
      <c r="O45" s="10"/>
      <c r="P45" s="10"/>
      <c r="Q45" s="7">
        <f t="shared" si="2"/>
        <v>0</v>
      </c>
    </row>
    <row r="46" spans="2:17" x14ac:dyDescent="0.55000000000000004">
      <c r="B46" s="9"/>
      <c r="C46" s="4"/>
      <c r="D46" s="62"/>
      <c r="E46" s="62"/>
      <c r="F46" s="62"/>
      <c r="G46" s="62"/>
      <c r="H46" s="62"/>
      <c r="I46" s="62"/>
      <c r="J46" s="10"/>
      <c r="K46" s="10"/>
      <c r="L46" s="10"/>
      <c r="M46" s="10"/>
      <c r="N46" s="10"/>
      <c r="O46" s="10"/>
      <c r="P46" s="10"/>
      <c r="Q46" s="7">
        <f t="shared" ref="Q46:Q50" si="3">SUM(J46:P46)/7</f>
        <v>0</v>
      </c>
    </row>
    <row r="47" spans="2:17" x14ac:dyDescent="0.55000000000000004">
      <c r="B47" s="9"/>
      <c r="C47" s="4"/>
      <c r="D47" s="62"/>
      <c r="E47" s="62"/>
      <c r="F47" s="62"/>
      <c r="G47" s="62"/>
      <c r="H47" s="62"/>
      <c r="I47" s="62"/>
      <c r="J47" s="10"/>
      <c r="K47" s="10"/>
      <c r="L47" s="10"/>
      <c r="M47" s="10"/>
      <c r="N47" s="10"/>
      <c r="O47" s="10"/>
      <c r="P47" s="10"/>
      <c r="Q47" s="7">
        <f t="shared" si="3"/>
        <v>0</v>
      </c>
    </row>
    <row r="48" spans="2:17" x14ac:dyDescent="0.55000000000000004">
      <c r="B48" s="9"/>
      <c r="C48" s="4"/>
      <c r="D48" s="62"/>
      <c r="E48" s="62"/>
      <c r="F48" s="62"/>
      <c r="G48" s="62"/>
      <c r="H48" s="62"/>
      <c r="I48" s="62"/>
      <c r="J48" s="10"/>
      <c r="K48" s="10"/>
      <c r="L48" s="10"/>
      <c r="M48" s="10"/>
      <c r="N48" s="10"/>
      <c r="O48" s="10"/>
      <c r="P48" s="10"/>
      <c r="Q48" s="7">
        <f t="shared" si="3"/>
        <v>0</v>
      </c>
    </row>
    <row r="49" spans="2:17" x14ac:dyDescent="0.55000000000000004">
      <c r="B49" s="9"/>
      <c r="C49" s="4"/>
      <c r="D49" s="62"/>
      <c r="E49" s="62"/>
      <c r="F49" s="62"/>
      <c r="G49" s="62"/>
      <c r="H49" s="62"/>
      <c r="I49" s="62"/>
      <c r="J49" s="10"/>
      <c r="K49" s="10"/>
      <c r="L49" s="10"/>
      <c r="M49" s="10"/>
      <c r="N49" s="10"/>
      <c r="O49" s="10"/>
      <c r="P49" s="10"/>
      <c r="Q49" s="7">
        <f t="shared" si="3"/>
        <v>0</v>
      </c>
    </row>
    <row r="50" spans="2:17" x14ac:dyDescent="0.55000000000000004">
      <c r="B50" s="9"/>
      <c r="C50" s="13"/>
      <c r="D50" s="63"/>
      <c r="E50" s="64"/>
      <c r="F50" s="64"/>
      <c r="G50" s="64"/>
      <c r="H50" s="64"/>
      <c r="I50" s="65"/>
      <c r="J50" s="2"/>
      <c r="K50" s="2"/>
      <c r="L50" s="2"/>
      <c r="M50" s="2"/>
      <c r="N50" s="2"/>
      <c r="O50" s="2"/>
      <c r="P50" s="2"/>
      <c r="Q50" s="7">
        <f t="shared" si="3"/>
        <v>0</v>
      </c>
    </row>
    <row r="51" spans="2:17" x14ac:dyDescent="0.55000000000000004">
      <c r="C51" s="51"/>
      <c r="D51" s="51"/>
      <c r="E51" s="8"/>
      <c r="H51" s="52" t="s">
        <v>19</v>
      </c>
      <c r="I51" s="52"/>
      <c r="J51" s="14">
        <v>8</v>
      </c>
      <c r="K51" s="14">
        <v>10</v>
      </c>
      <c r="L51" s="14">
        <v>11</v>
      </c>
      <c r="M51" s="14">
        <v>20</v>
      </c>
      <c r="N51" s="14">
        <v>29</v>
      </c>
      <c r="O51" s="14"/>
      <c r="P51" s="14"/>
      <c r="Q51" s="18">
        <f>COUNTIF(Q9:Q45,"&gt;=70")</f>
        <v>0</v>
      </c>
    </row>
    <row r="52" spans="2:17" x14ac:dyDescent="0.55000000000000004">
      <c r="C52" s="51"/>
      <c r="D52" s="51"/>
      <c r="E52" s="12"/>
      <c r="H52" s="55" t="s">
        <v>20</v>
      </c>
      <c r="I52" s="55"/>
      <c r="J52" s="15">
        <v>4</v>
      </c>
      <c r="K52" s="15">
        <v>2</v>
      </c>
      <c r="L52" s="15">
        <v>18</v>
      </c>
      <c r="M52" s="15">
        <v>9</v>
      </c>
      <c r="N52" s="15">
        <v>7</v>
      </c>
      <c r="O52" s="15"/>
      <c r="P52" s="15"/>
      <c r="Q52" s="15">
        <f>COUNTIF(Q9:Q50,"&lt;70")</f>
        <v>38</v>
      </c>
    </row>
    <row r="53" spans="2:17" x14ac:dyDescent="0.55000000000000004">
      <c r="C53" s="51"/>
      <c r="D53" s="51"/>
      <c r="E53" s="51"/>
      <c r="H53" s="55" t="s">
        <v>21</v>
      </c>
      <c r="I53" s="55"/>
      <c r="J53" s="15">
        <v>12</v>
      </c>
      <c r="K53" s="15">
        <v>12</v>
      </c>
      <c r="L53" s="15">
        <v>29</v>
      </c>
      <c r="M53" s="15">
        <v>29</v>
      </c>
      <c r="N53" s="15">
        <v>36</v>
      </c>
      <c r="O53" s="15"/>
      <c r="P53" s="15"/>
      <c r="Q53" s="15">
        <f>COUNT(Q9:Q50)</f>
        <v>38</v>
      </c>
    </row>
    <row r="54" spans="2:17" x14ac:dyDescent="0.55000000000000004">
      <c r="C54" s="51"/>
      <c r="D54" s="51"/>
      <c r="E54" s="8"/>
      <c r="F54" s="5"/>
      <c r="H54" s="56" t="s">
        <v>16</v>
      </c>
      <c r="I54" s="56"/>
      <c r="J54" s="16">
        <f>J51/J53</f>
        <v>0.66666666666666663</v>
      </c>
      <c r="K54" s="16">
        <f t="shared" ref="K54:Q54" si="4">K51/K53</f>
        <v>0.83333333333333337</v>
      </c>
      <c r="L54" s="16">
        <f t="shared" si="4"/>
        <v>0.37931034482758619</v>
      </c>
      <c r="M54" s="16">
        <f t="shared" si="4"/>
        <v>0.68965517241379315</v>
      </c>
      <c r="N54" s="16">
        <f t="shared" si="4"/>
        <v>0.80555555555555558</v>
      </c>
      <c r="O54" s="16" t="e">
        <f t="shared" si="4"/>
        <v>#DIV/0!</v>
      </c>
      <c r="P54" s="16" t="e">
        <f t="shared" si="4"/>
        <v>#DIV/0!</v>
      </c>
      <c r="Q54" s="16">
        <f t="shared" si="4"/>
        <v>0</v>
      </c>
    </row>
    <row r="55" spans="2:17" x14ac:dyDescent="0.55000000000000004">
      <c r="C55" s="51"/>
      <c r="D55" s="51"/>
      <c r="E55" s="8"/>
      <c r="F55" s="5"/>
      <c r="H55" s="56" t="s">
        <v>17</v>
      </c>
      <c r="I55" s="56"/>
      <c r="J55" s="16">
        <f>J52/J53</f>
        <v>0.33333333333333331</v>
      </c>
      <c r="K55" s="16">
        <f t="shared" ref="K55:Q55" si="5">K52/K53</f>
        <v>0.16666666666666666</v>
      </c>
      <c r="L55" s="16">
        <f t="shared" si="5"/>
        <v>0.62068965517241381</v>
      </c>
      <c r="M55" s="16">
        <f t="shared" si="5"/>
        <v>0.31034482758620691</v>
      </c>
      <c r="N55" s="16">
        <f t="shared" si="5"/>
        <v>0.19444444444444445</v>
      </c>
      <c r="O55" s="16" t="e">
        <f t="shared" si="5"/>
        <v>#DIV/0!</v>
      </c>
      <c r="P55" s="16" t="e">
        <f t="shared" si="5"/>
        <v>#DIV/0!</v>
      </c>
      <c r="Q55" s="16">
        <f t="shared" si="5"/>
        <v>1</v>
      </c>
    </row>
    <row r="56" spans="2:17" x14ac:dyDescent="0.55000000000000004">
      <c r="C56" s="51"/>
      <c r="D56" s="51"/>
      <c r="E56" s="12"/>
      <c r="F56" s="5"/>
    </row>
    <row r="57" spans="2:17" x14ac:dyDescent="0.55000000000000004">
      <c r="C57" s="8"/>
      <c r="D57" s="8"/>
      <c r="E57" s="12"/>
      <c r="F57" s="5"/>
    </row>
    <row r="58" spans="2:17" x14ac:dyDescent="0.55000000000000004">
      <c r="J58" s="57"/>
      <c r="K58" s="57"/>
      <c r="L58" s="57"/>
      <c r="M58" s="57"/>
      <c r="N58" s="57"/>
      <c r="O58" s="57"/>
      <c r="P58" s="57"/>
    </row>
    <row r="59" spans="2:17" x14ac:dyDescent="0.55000000000000004">
      <c r="J59" s="58" t="s">
        <v>18</v>
      </c>
      <c r="K59" s="58"/>
      <c r="L59" s="58"/>
      <c r="M59" s="58"/>
      <c r="N59" s="58"/>
      <c r="O59" s="58"/>
      <c r="P59" s="58"/>
    </row>
  </sheetData>
  <mergeCells count="64">
    <mergeCell ref="C55:D55"/>
    <mergeCell ref="H55:I55"/>
    <mergeCell ref="C56:D56"/>
    <mergeCell ref="J58:P58"/>
    <mergeCell ref="J59:P59"/>
    <mergeCell ref="C52:D52"/>
    <mergeCell ref="H52:I52"/>
    <mergeCell ref="C53:E53"/>
    <mergeCell ref="H53:I53"/>
    <mergeCell ref="C54:D54"/>
    <mergeCell ref="H54:I54"/>
    <mergeCell ref="D47:I47"/>
    <mergeCell ref="D48:I48"/>
    <mergeCell ref="D49:I49"/>
    <mergeCell ref="D50:I50"/>
    <mergeCell ref="C51:D51"/>
    <mergeCell ref="H51:I51"/>
    <mergeCell ref="D46:I46"/>
    <mergeCell ref="D42:I42"/>
    <mergeCell ref="D43:I43"/>
    <mergeCell ref="D44:I44"/>
    <mergeCell ref="D45:I45"/>
    <mergeCell ref="D16:I16"/>
    <mergeCell ref="D17:I17"/>
    <mergeCell ref="D18:I18"/>
    <mergeCell ref="D19:I19"/>
    <mergeCell ref="D32:I32"/>
    <mergeCell ref="D21:I21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22:I2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34:I34"/>
    <mergeCell ref="D33:I33"/>
    <mergeCell ref="D41:I41"/>
    <mergeCell ref="D40:I40"/>
    <mergeCell ref="D39:I39"/>
    <mergeCell ref="D38:I38"/>
    <mergeCell ref="D37:I37"/>
    <mergeCell ref="D35:I35"/>
    <mergeCell ref="D36:I36"/>
    <mergeCell ref="D20:I20"/>
    <mergeCell ref="D11:I11"/>
    <mergeCell ref="D12:I12"/>
    <mergeCell ref="D13:I13"/>
    <mergeCell ref="D14:I14"/>
    <mergeCell ref="D15:I15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MATERIA 2</vt:lpstr>
      <vt:lpstr>MATERIA 2 (2)</vt:lpstr>
      <vt:lpstr>MATERIA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Francisco</cp:lastModifiedBy>
  <cp:lastPrinted>2023-03-21T15:13:53Z</cp:lastPrinted>
  <dcterms:created xsi:type="dcterms:W3CDTF">2023-03-14T19:16:59Z</dcterms:created>
  <dcterms:modified xsi:type="dcterms:W3CDTF">2024-10-24T05:16:36Z</dcterms:modified>
</cp:coreProperties>
</file>