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9200" windowHeight="8094" activeTab="2"/>
  </bookViews>
  <sheets>
    <sheet name="MATERIA 2" sheetId="3" r:id="rId1"/>
    <sheet name="MATERIA 2 (2)" sheetId="6" r:id="rId2"/>
    <sheet name="MATERIA 4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5" l="1"/>
  <c r="Q45" i="3" l="1"/>
  <c r="Q45" i="6" l="1"/>
  <c r="Q47" i="3"/>
  <c r="O53" i="6" l="1"/>
  <c r="L53" i="6"/>
  <c r="J53" i="6"/>
  <c r="P51" i="6"/>
  <c r="O51" i="6"/>
  <c r="P50" i="6"/>
  <c r="P53" i="6" s="1"/>
  <c r="O50" i="6"/>
  <c r="P49" i="6"/>
  <c r="P52" i="6" s="1"/>
  <c r="O49" i="6"/>
  <c r="O52" i="6" s="1"/>
  <c r="N49" i="6"/>
  <c r="M49" i="6"/>
  <c r="L49" i="6"/>
  <c r="L52" i="6" s="1"/>
  <c r="K49" i="6"/>
  <c r="J49" i="6"/>
  <c r="J52" i="6" s="1"/>
  <c r="Q48" i="6"/>
  <c r="Q46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50" i="6" l="1"/>
  <c r="Q51" i="6"/>
  <c r="Q4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Q52" i="6" l="1"/>
  <c r="Q53" i="6"/>
  <c r="K55" i="5"/>
  <c r="L55" i="5"/>
  <c r="M55" i="5"/>
  <c r="N55" i="5"/>
  <c r="O55" i="5"/>
  <c r="P55" i="5"/>
  <c r="K54" i="5"/>
  <c r="L54" i="5"/>
  <c r="M54" i="5"/>
  <c r="O54" i="5"/>
  <c r="P54" i="5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P51" i="3"/>
  <c r="O51" i="3"/>
  <c r="P50" i="3"/>
  <c r="O50" i="3"/>
  <c r="P49" i="3"/>
  <c r="O49" i="3"/>
  <c r="O52" i="3" s="1"/>
  <c r="N49" i="3"/>
  <c r="M49" i="3"/>
  <c r="L49" i="3"/>
  <c r="K49" i="3"/>
  <c r="J49" i="3"/>
  <c r="Q48" i="3"/>
  <c r="Q46" i="3"/>
  <c r="Q44" i="3"/>
  <c r="Q43" i="3"/>
  <c r="Q42" i="3"/>
  <c r="Q41" i="3"/>
  <c r="Q40" i="3"/>
  <c r="Q39" i="3"/>
  <c r="Q38" i="3"/>
  <c r="Q37" i="3"/>
  <c r="Q36" i="3"/>
  <c r="Q35" i="3"/>
  <c r="Q34" i="3"/>
  <c r="Q33" i="3"/>
  <c r="O53" i="3" l="1"/>
  <c r="P52" i="3"/>
  <c r="L52" i="3"/>
  <c r="J52" i="3"/>
  <c r="L53" i="3"/>
  <c r="P53" i="3"/>
  <c r="Q51" i="3"/>
  <c r="J53" i="3"/>
  <c r="J54" i="5"/>
  <c r="J55" i="5"/>
  <c r="Q53" i="5"/>
  <c r="Q51" i="5"/>
  <c r="Q52" i="5"/>
  <c r="Q49" i="3"/>
  <c r="Q50" i="3"/>
  <c r="Q55" i="5" l="1"/>
  <c r="Q54" i="5"/>
  <c r="Q52" i="3"/>
  <c r="Q53" i="3"/>
</calcChain>
</file>

<file path=xl/sharedStrings.xml><?xml version="1.0" encoding="utf-8"?>
<sst xmlns="http://schemas.openxmlformats.org/spreadsheetml/2006/main" count="260" uniqueCount="207">
  <si>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</si>
  <si>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</si>
  <si>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</si>
  <si>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</si>
  <si>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</si>
  <si>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</si>
  <si>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</si>
  <si>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</si>
  <si>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</si>
  <si>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</si>
  <si>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</si>
  <si>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</si>
  <si>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</si>
  <si>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</si>
  <si>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</si>
  <si>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</si>
  <si>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</si>
  <si>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</si>
  <si>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</si>
  <si>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</si>
  <si>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</si>
  <si>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</si>
  <si>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</si>
  <si>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</si>
  <si>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</si>
  <si>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</si>
  <si>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AGOSTO-DICIEMBRE 2024</t>
  </si>
  <si>
    <t>105 B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</si>
  <si>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</si>
  <si>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</si>
  <si>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</si>
  <si>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</si>
  <si>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</si>
  <si>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</si>
  <si>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</si>
  <si>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</si>
  <si>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</si>
  <si>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</si>
  <si>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</si>
  <si>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</si>
  <si>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</si>
  <si>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</si>
  <si>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</si>
  <si>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</si>
  <si>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</si>
  <si>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</si>
  <si>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</si>
  <si>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</si>
  <si>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</si>
  <si>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</si>
  <si>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</si>
  <si>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231U0642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</si>
  <si>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</si>
  <si>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</si>
  <si>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</si>
  <si>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</si>
  <si>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</si>
  <si>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</si>
  <si>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</si>
  <si>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</si>
  <si>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</si>
  <si>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</si>
  <si>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</si>
  <si>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</si>
  <si>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</si>
  <si>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</si>
  <si>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</si>
  <si>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</si>
  <si>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</si>
  <si>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</si>
  <si>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</si>
  <si>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</si>
  <si>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</si>
  <si>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</si>
  <si>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</si>
  <si>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</si>
  <si>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</si>
  <si>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</si>
  <si>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</si>
  <si>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</si>
  <si>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</si>
  <si>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</si>
  <si>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</si>
  <si>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</si>
  <si>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</si>
  <si>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</si>
  <si>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</si>
  <si>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</si>
  <si>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</si>
  <si>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PUCHETA TOTO YESENIA MIREL</t>
  </si>
  <si>
    <t>RAMIREZ MOZO ANTONIO ALEXANDER</t>
  </si>
  <si>
    <t>RAYMUNDO ALVARADO MOISES DAMIAN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</si>
  <si>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</si>
  <si>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</si>
  <si>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</si>
  <si>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</si>
  <si>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</si>
  <si>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</si>
  <si>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</si>
  <si>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</si>
  <si>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</si>
  <si>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</si>
  <si>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</si>
  <si>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</si>
  <si>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</si>
  <si>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APARICIO MAYO S+D9:I39ANDRA JAQUELIN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</si>
  <si>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</si>
  <si>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</si>
  <si>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</si>
  <si>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</si>
  <si>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</si>
  <si>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</si>
  <si>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</si>
  <si>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</si>
  <si>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</si>
  <si>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</si>
  <si>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</si>
  <si>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</si>
  <si>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</si>
  <si>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</si>
  <si>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</si>
  <si>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</si>
  <si>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</si>
  <si>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</si>
  <si>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</si>
  <si>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</si>
  <si>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</si>
  <si>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</si>
  <si>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</si>
  <si>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</si>
  <si>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</si>
  <si>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</si>
  <si>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</si>
  <si>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241U0220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</si>
  <si>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</si>
  <si>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</si>
  <si>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</si>
  <si>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</si>
  <si>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</si>
  <si>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</si>
  <si>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</si>
  <si>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</si>
  <si>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</si>
  <si>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105 A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</si>
  <si>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</si>
  <si>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</si>
  <si>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</si>
  <si>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</si>
  <si>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</si>
  <si>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</si>
  <si>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</si>
  <si>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CORDOVA MUÑOZ MONICA ESTEFANIA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</si>
  <si>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</si>
  <si>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</si>
  <si>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</si>
  <si>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</si>
  <si>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</si>
  <si>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</si>
  <si>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</si>
  <si>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</si>
  <si>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</si>
  <si>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</si>
  <si>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</si>
  <si>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</si>
  <si>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</si>
  <si>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</si>
  <si>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</si>
  <si>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</si>
  <si>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</si>
  <si>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</si>
  <si>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</si>
  <si>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PÉREZ MARTÍNEZ NATALIA</t>
  </si>
  <si>
    <t>SANCHEZ FERMAN MARIA JOSE</t>
  </si>
  <si>
    <t>SANTOS PEREZ ABDIEL MISRAIN</t>
  </si>
  <si>
    <t>TOM MARTINEZ JUAN JOSE</t>
  </si>
  <si>
    <t>TORRES MONTÁN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</si>
  <si>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</si>
  <si>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</si>
  <si>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</si>
  <si>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</si>
  <si>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</si>
  <si>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CONTABILIDAD GERENCIAL</t>
  </si>
  <si>
    <t>305 C</t>
  </si>
  <si>
    <t>231U0187</t>
  </si>
  <si>
    <t>231U0590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</si>
  <si>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</si>
  <si>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</si>
  <si>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</si>
  <si>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</si>
  <si>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</si>
  <si>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</si>
  <si>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</si>
  <si>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</si>
  <si>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231U0436</t>
  </si>
  <si>
    <t>231U0615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</si>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</sst>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38" zoomScale="90" zoomScaleNormal="90" workbookViewId="0">
      <selection activeCell="M48" sqref="M4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20" x14ac:dyDescent="0.5500000000000000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"/>
      <c r="R3" s="11"/>
    </row>
    <row r="4" spans="2:20" x14ac:dyDescent="0.55000000000000004">
      <c r="C4" t="s">
        <v>0</v>
      </c>
      <c r="D4" s="57" t="s">
        <v>25</v>
      </c>
      <c r="E4" s="57"/>
      <c r="F4" s="57"/>
      <c r="G4" s="57"/>
      <c r="I4" t="s">
        <v>1</v>
      </c>
      <c r="J4" s="50" t="s">
        <v>143</v>
      </c>
      <c r="K4" s="50"/>
      <c r="M4" t="s">
        <v>2</v>
      </c>
      <c r="N4" s="58">
        <v>45560</v>
      </c>
      <c r="O4" s="58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0" t="s">
        <v>26</v>
      </c>
      <c r="E6" s="50"/>
      <c r="F6" s="50"/>
      <c r="G6" s="50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1" t="s">
        <v>28</v>
      </c>
      <c r="D9" s="54" t="s">
        <v>105</v>
      </c>
      <c r="E9" s="37"/>
      <c r="F9" s="37"/>
      <c r="G9" s="37"/>
      <c r="H9" s="37"/>
      <c r="I9" s="38"/>
      <c r="J9" s="21"/>
      <c r="K9" s="21">
        <v>70</v>
      </c>
      <c r="L9" s="21">
        <v>72</v>
      </c>
      <c r="M9" s="21">
        <v>70</v>
      </c>
      <c r="N9" s="21"/>
      <c r="O9" s="21"/>
      <c r="P9" s="10"/>
      <c r="Q9" s="7">
        <f>SUM(J9:P9)/4</f>
        <v>53</v>
      </c>
      <c r="T9" s="22"/>
    </row>
    <row r="10" spans="2:20" ht="14.7" thickBot="1" x14ac:dyDescent="0.6">
      <c r="B10" s="26">
        <v>2</v>
      </c>
      <c r="C10" s="32" t="s">
        <v>29</v>
      </c>
      <c r="D10" s="39" t="s">
        <v>67</v>
      </c>
      <c r="E10" s="37"/>
      <c r="F10" s="37"/>
      <c r="G10" s="37"/>
      <c r="H10" s="37"/>
      <c r="I10" s="38"/>
      <c r="J10" s="21"/>
      <c r="K10" s="21"/>
      <c r="L10" s="21"/>
      <c r="M10" s="21"/>
      <c r="N10" s="21"/>
      <c r="O10" s="21"/>
      <c r="P10" s="10"/>
      <c r="Q10" s="7">
        <f t="shared" ref="Q10:Q32" si="0">SUM(J10:P10)/4</f>
        <v>0</v>
      </c>
      <c r="T10" s="22"/>
    </row>
    <row r="11" spans="2:20" ht="14.7" thickBot="1" x14ac:dyDescent="0.6">
      <c r="B11" s="26">
        <v>3</v>
      </c>
      <c r="C11" s="32" t="s">
        <v>30</v>
      </c>
      <c r="D11" s="39" t="s">
        <v>68</v>
      </c>
      <c r="E11" s="37"/>
      <c r="F11" s="37"/>
      <c r="G11" s="37"/>
      <c r="H11" s="37"/>
      <c r="I11" s="38"/>
      <c r="J11" s="21">
        <v>72</v>
      </c>
      <c r="K11" s="21">
        <v>72</v>
      </c>
      <c r="L11" s="21">
        <v>80</v>
      </c>
      <c r="M11" s="21">
        <v>70</v>
      </c>
      <c r="N11" s="21"/>
      <c r="O11" s="21"/>
      <c r="P11" s="10"/>
      <c r="Q11" s="7">
        <f t="shared" si="0"/>
        <v>73.5</v>
      </c>
      <c r="T11" s="22"/>
    </row>
    <row r="12" spans="2:20" ht="14.7" thickBot="1" x14ac:dyDescent="0.6">
      <c r="B12" s="26">
        <v>4</v>
      </c>
      <c r="C12" s="32" t="s">
        <v>31</v>
      </c>
      <c r="D12" s="39" t="s">
        <v>69</v>
      </c>
      <c r="E12" s="37"/>
      <c r="F12" s="37"/>
      <c r="G12" s="37"/>
      <c r="H12" s="37"/>
      <c r="I12" s="38"/>
      <c r="J12" s="21">
        <v>71</v>
      </c>
      <c r="K12" s="21">
        <v>71</v>
      </c>
      <c r="L12" s="21">
        <v>72</v>
      </c>
      <c r="M12" s="21">
        <v>70</v>
      </c>
      <c r="N12" s="21"/>
      <c r="O12" s="21"/>
      <c r="P12" s="10"/>
      <c r="Q12" s="7">
        <f t="shared" si="0"/>
        <v>71</v>
      </c>
      <c r="T12" s="22"/>
    </row>
    <row r="13" spans="2:20" ht="14.7" thickBot="1" x14ac:dyDescent="0.6">
      <c r="B13" s="26">
        <v>5</v>
      </c>
      <c r="C13" s="32" t="s">
        <v>32</v>
      </c>
      <c r="D13" s="39" t="s">
        <v>70</v>
      </c>
      <c r="E13" s="37"/>
      <c r="F13" s="37"/>
      <c r="G13" s="37"/>
      <c r="H13" s="37"/>
      <c r="I13" s="38"/>
      <c r="J13" s="21">
        <v>71</v>
      </c>
      <c r="K13" s="21">
        <v>71</v>
      </c>
      <c r="L13" s="21">
        <v>81</v>
      </c>
      <c r="M13" s="21">
        <v>70</v>
      </c>
      <c r="N13" s="21"/>
      <c r="O13" s="21"/>
      <c r="P13" s="10"/>
      <c r="Q13" s="7">
        <f t="shared" si="0"/>
        <v>73.25</v>
      </c>
      <c r="T13" s="22"/>
    </row>
    <row r="14" spans="2:20" ht="14.7" thickBot="1" x14ac:dyDescent="0.6">
      <c r="B14" s="26">
        <v>6</v>
      </c>
      <c r="C14" s="32" t="s">
        <v>33</v>
      </c>
      <c r="D14" s="39" t="s">
        <v>71</v>
      </c>
      <c r="E14" s="37"/>
      <c r="F14" s="37"/>
      <c r="G14" s="37"/>
      <c r="H14" s="37"/>
      <c r="I14" s="38"/>
      <c r="J14" s="21"/>
      <c r="K14" s="21">
        <v>70</v>
      </c>
      <c r="L14" s="21"/>
      <c r="M14" s="21"/>
      <c r="N14" s="21"/>
      <c r="O14" s="21"/>
      <c r="P14" s="10"/>
      <c r="Q14" s="7">
        <f t="shared" si="0"/>
        <v>17.5</v>
      </c>
      <c r="T14" s="22"/>
    </row>
    <row r="15" spans="2:20" ht="14.7" thickBot="1" x14ac:dyDescent="0.6">
      <c r="B15" s="26">
        <v>7</v>
      </c>
      <c r="C15" s="32" t="s">
        <v>34</v>
      </c>
      <c r="D15" s="39" t="s">
        <v>72</v>
      </c>
      <c r="E15" s="37"/>
      <c r="F15" s="37"/>
      <c r="G15" s="37"/>
      <c r="H15" s="37"/>
      <c r="I15" s="38"/>
      <c r="J15" s="21"/>
      <c r="K15" s="21">
        <v>70</v>
      </c>
      <c r="L15" s="21"/>
      <c r="M15" s="21"/>
      <c r="N15" s="21"/>
      <c r="O15" s="21"/>
      <c r="P15" s="10"/>
      <c r="Q15" s="7">
        <f t="shared" si="0"/>
        <v>17.5</v>
      </c>
      <c r="T15" s="22"/>
    </row>
    <row r="16" spans="2:20" ht="14.7" thickBot="1" x14ac:dyDescent="0.6">
      <c r="B16" s="26">
        <v>8</v>
      </c>
      <c r="C16" s="32" t="s">
        <v>35</v>
      </c>
      <c r="D16" s="39" t="s">
        <v>73</v>
      </c>
      <c r="E16" s="37"/>
      <c r="F16" s="37"/>
      <c r="G16" s="37"/>
      <c r="H16" s="37"/>
      <c r="I16" s="38"/>
      <c r="J16" s="21"/>
      <c r="K16" s="21"/>
      <c r="L16" s="21"/>
      <c r="M16" s="21"/>
      <c r="N16" s="21"/>
      <c r="O16" s="21"/>
      <c r="P16" s="10"/>
      <c r="Q16" s="7">
        <f t="shared" si="0"/>
        <v>0</v>
      </c>
      <c r="T16" s="22"/>
    </row>
    <row r="17" spans="2:20" ht="14.7" thickBot="1" x14ac:dyDescent="0.6">
      <c r="B17" s="26">
        <v>9</v>
      </c>
      <c r="C17" s="32" t="s">
        <v>36</v>
      </c>
      <c r="D17" s="39" t="s">
        <v>74</v>
      </c>
      <c r="E17" s="37"/>
      <c r="F17" s="37"/>
      <c r="G17" s="37"/>
      <c r="H17" s="37"/>
      <c r="I17" s="38"/>
      <c r="J17" s="21">
        <v>72</v>
      </c>
      <c r="K17" s="21">
        <v>72</v>
      </c>
      <c r="L17" s="21">
        <v>80</v>
      </c>
      <c r="M17" s="21">
        <v>70</v>
      </c>
      <c r="N17" s="21"/>
      <c r="O17" s="21"/>
      <c r="P17" s="10"/>
      <c r="Q17" s="7">
        <f t="shared" si="0"/>
        <v>73.5</v>
      </c>
      <c r="T17" s="22"/>
    </row>
    <row r="18" spans="2:20" ht="14.7" thickBot="1" x14ac:dyDescent="0.6">
      <c r="B18" s="26">
        <v>10</v>
      </c>
      <c r="C18" s="32" t="s">
        <v>37</v>
      </c>
      <c r="D18" s="39" t="s">
        <v>75</v>
      </c>
      <c r="E18" s="37"/>
      <c r="F18" s="37"/>
      <c r="G18" s="37"/>
      <c r="H18" s="37"/>
      <c r="I18" s="38"/>
      <c r="J18" s="21">
        <v>71</v>
      </c>
      <c r="K18" s="21">
        <v>71</v>
      </c>
      <c r="L18" s="21">
        <v>81</v>
      </c>
      <c r="M18" s="21">
        <v>80</v>
      </c>
      <c r="N18" s="21"/>
      <c r="O18" s="21"/>
      <c r="P18" s="10"/>
      <c r="Q18" s="7">
        <f t="shared" si="0"/>
        <v>75.75</v>
      </c>
      <c r="T18" s="22"/>
    </row>
    <row r="19" spans="2:20" ht="14.7" thickBot="1" x14ac:dyDescent="0.6">
      <c r="B19" s="26">
        <v>11</v>
      </c>
      <c r="C19" s="32" t="s">
        <v>38</v>
      </c>
      <c r="D19" s="39" t="s">
        <v>76</v>
      </c>
      <c r="E19" s="37"/>
      <c r="F19" s="37"/>
      <c r="G19" s="37"/>
      <c r="H19" s="37"/>
      <c r="I19" s="38"/>
      <c r="J19" s="21"/>
      <c r="K19" s="21">
        <v>70</v>
      </c>
      <c r="L19" s="21"/>
      <c r="M19" s="21"/>
      <c r="N19" s="21"/>
      <c r="O19" s="21"/>
      <c r="P19" s="10"/>
      <c r="Q19" s="7">
        <f t="shared" si="0"/>
        <v>17.5</v>
      </c>
      <c r="T19" s="22"/>
    </row>
    <row r="20" spans="2:20" ht="14.7" thickBot="1" x14ac:dyDescent="0.6">
      <c r="B20" s="26">
        <v>12</v>
      </c>
      <c r="C20" s="32" t="s">
        <v>39</v>
      </c>
      <c r="D20" s="39" t="s">
        <v>77</v>
      </c>
      <c r="E20" s="37"/>
      <c r="F20" s="37"/>
      <c r="G20" s="37"/>
      <c r="H20" s="37"/>
      <c r="I20" s="38"/>
      <c r="J20" s="21">
        <v>72</v>
      </c>
      <c r="K20" s="21">
        <v>72</v>
      </c>
      <c r="L20" s="21">
        <v>83</v>
      </c>
      <c r="M20" s="21">
        <v>70</v>
      </c>
      <c r="N20" s="21"/>
      <c r="O20" s="21"/>
      <c r="P20" s="10"/>
      <c r="Q20" s="7">
        <f t="shared" si="0"/>
        <v>74.25</v>
      </c>
      <c r="T20" s="22"/>
    </row>
    <row r="21" spans="2:20" ht="14.7" thickBot="1" x14ac:dyDescent="0.6">
      <c r="B21" s="26">
        <v>13</v>
      </c>
      <c r="C21" s="32" t="s">
        <v>40</v>
      </c>
      <c r="D21" s="39" t="s">
        <v>78</v>
      </c>
      <c r="E21" s="37"/>
      <c r="F21" s="37"/>
      <c r="G21" s="37"/>
      <c r="H21" s="37"/>
      <c r="I21" s="38"/>
      <c r="J21" s="21">
        <v>79</v>
      </c>
      <c r="K21" s="21">
        <v>79</v>
      </c>
      <c r="L21" s="21">
        <v>82</v>
      </c>
      <c r="M21" s="21">
        <v>80</v>
      </c>
      <c r="N21" s="21"/>
      <c r="O21" s="21"/>
      <c r="P21" s="10"/>
      <c r="Q21" s="7">
        <f t="shared" si="0"/>
        <v>80</v>
      </c>
      <c r="T21" s="22"/>
    </row>
    <row r="22" spans="2:20" ht="14.7" thickBot="1" x14ac:dyDescent="0.6">
      <c r="B22" s="26">
        <v>14</v>
      </c>
      <c r="C22" s="32" t="s">
        <v>41</v>
      </c>
      <c r="D22" s="39" t="s">
        <v>79</v>
      </c>
      <c r="E22" s="37"/>
      <c r="F22" s="37"/>
      <c r="G22" s="37"/>
      <c r="H22" s="37"/>
      <c r="I22" s="38"/>
      <c r="J22" s="21">
        <v>72</v>
      </c>
      <c r="K22" s="21">
        <v>72</v>
      </c>
      <c r="L22" s="21">
        <v>70</v>
      </c>
      <c r="M22" s="21">
        <v>70</v>
      </c>
      <c r="N22" s="21"/>
      <c r="O22" s="21"/>
      <c r="P22" s="10"/>
      <c r="Q22" s="7">
        <f t="shared" si="0"/>
        <v>71</v>
      </c>
      <c r="T22" s="22"/>
    </row>
    <row r="23" spans="2:20" ht="14.7" thickBot="1" x14ac:dyDescent="0.6">
      <c r="B23" s="26">
        <v>15</v>
      </c>
      <c r="C23" s="32" t="s">
        <v>42</v>
      </c>
      <c r="D23" s="39" t="s">
        <v>80</v>
      </c>
      <c r="E23" s="37"/>
      <c r="F23" s="37"/>
      <c r="G23" s="37"/>
      <c r="H23" s="37"/>
      <c r="I23" s="38"/>
      <c r="J23" s="21">
        <v>73</v>
      </c>
      <c r="K23" s="21">
        <v>73</v>
      </c>
      <c r="L23" s="21">
        <v>70</v>
      </c>
      <c r="M23" s="21">
        <v>70</v>
      </c>
      <c r="N23" s="21"/>
      <c r="O23" s="21"/>
      <c r="P23" s="10"/>
      <c r="Q23" s="7">
        <f t="shared" si="0"/>
        <v>71.5</v>
      </c>
      <c r="T23" s="22"/>
    </row>
    <row r="24" spans="2:20" ht="14.7" thickBot="1" x14ac:dyDescent="0.6">
      <c r="B24" s="26">
        <v>16</v>
      </c>
      <c r="C24" s="32" t="s">
        <v>43</v>
      </c>
      <c r="D24" s="39" t="s">
        <v>81</v>
      </c>
      <c r="E24" s="37"/>
      <c r="F24" s="37"/>
      <c r="G24" s="37"/>
      <c r="H24" s="37"/>
      <c r="I24" s="38"/>
      <c r="J24" s="21">
        <v>71</v>
      </c>
      <c r="K24" s="21">
        <v>71</v>
      </c>
      <c r="L24" s="21">
        <v>75</v>
      </c>
      <c r="M24" s="21">
        <v>70</v>
      </c>
      <c r="N24" s="21"/>
      <c r="O24" s="21"/>
      <c r="P24" s="23"/>
      <c r="Q24" s="7">
        <f t="shared" si="0"/>
        <v>71.75</v>
      </c>
      <c r="T24" s="22"/>
    </row>
    <row r="25" spans="2:20" ht="14.7" thickBot="1" x14ac:dyDescent="0.6">
      <c r="B25" s="26">
        <v>17</v>
      </c>
      <c r="C25" s="32" t="s">
        <v>44</v>
      </c>
      <c r="D25" s="39" t="s">
        <v>82</v>
      </c>
      <c r="E25" s="37"/>
      <c r="F25" s="37"/>
      <c r="G25" s="37"/>
      <c r="H25" s="37"/>
      <c r="I25" s="38"/>
      <c r="J25" s="21">
        <v>71</v>
      </c>
      <c r="K25" s="21">
        <v>71</v>
      </c>
      <c r="L25" s="21">
        <v>75</v>
      </c>
      <c r="M25" s="21">
        <v>70</v>
      </c>
      <c r="N25" s="21"/>
      <c r="O25" s="21"/>
      <c r="P25" s="10"/>
      <c r="Q25" s="7">
        <f t="shared" si="0"/>
        <v>71.75</v>
      </c>
      <c r="T25" s="22"/>
    </row>
    <row r="26" spans="2:20" ht="14.7" thickBot="1" x14ac:dyDescent="0.6">
      <c r="B26" s="26">
        <v>18</v>
      </c>
      <c r="C26" s="32" t="s">
        <v>45</v>
      </c>
      <c r="D26" s="39" t="s">
        <v>83</v>
      </c>
      <c r="E26" s="37"/>
      <c r="F26" s="37"/>
      <c r="G26" s="37"/>
      <c r="H26" s="37"/>
      <c r="I26" s="38"/>
      <c r="J26" s="21">
        <v>74</v>
      </c>
      <c r="K26" s="21">
        <v>74</v>
      </c>
      <c r="L26" s="21">
        <v>81</v>
      </c>
      <c r="M26" s="21">
        <v>70</v>
      </c>
      <c r="N26" s="21"/>
      <c r="O26" s="21"/>
      <c r="P26" s="10"/>
      <c r="Q26" s="7">
        <f t="shared" si="0"/>
        <v>74.75</v>
      </c>
      <c r="T26" s="22"/>
    </row>
    <row r="27" spans="2:20" ht="14.7" thickBot="1" x14ac:dyDescent="0.6">
      <c r="B27" s="26">
        <v>19</v>
      </c>
      <c r="C27" s="32" t="s">
        <v>46</v>
      </c>
      <c r="D27" s="39" t="s">
        <v>84</v>
      </c>
      <c r="E27" s="37"/>
      <c r="F27" s="37"/>
      <c r="G27" s="37"/>
      <c r="H27" s="37"/>
      <c r="I27" s="38"/>
      <c r="J27" s="21">
        <v>70</v>
      </c>
      <c r="K27" s="21">
        <v>70</v>
      </c>
      <c r="L27" s="21">
        <v>78</v>
      </c>
      <c r="M27" s="21">
        <v>80</v>
      </c>
      <c r="N27" s="21"/>
      <c r="O27" s="21"/>
      <c r="P27" s="10"/>
      <c r="Q27" s="7">
        <f t="shared" si="0"/>
        <v>74.5</v>
      </c>
      <c r="T27" s="22"/>
    </row>
    <row r="28" spans="2:20" ht="14.7" thickBot="1" x14ac:dyDescent="0.6">
      <c r="B28" s="26">
        <v>20</v>
      </c>
      <c r="C28" s="32" t="s">
        <v>47</v>
      </c>
      <c r="D28" s="39" t="s">
        <v>85</v>
      </c>
      <c r="E28" s="37"/>
      <c r="F28" s="37"/>
      <c r="G28" s="37"/>
      <c r="H28" s="37"/>
      <c r="I28" s="38"/>
      <c r="J28" s="21"/>
      <c r="K28" s="21">
        <v>70</v>
      </c>
      <c r="L28" s="21">
        <v>75</v>
      </c>
      <c r="M28" s="21">
        <v>70</v>
      </c>
      <c r="N28" s="21"/>
      <c r="O28" s="21"/>
      <c r="P28" s="10"/>
      <c r="Q28" s="7">
        <f t="shared" si="0"/>
        <v>53.75</v>
      </c>
      <c r="T28" s="22"/>
    </row>
    <row r="29" spans="2:20" ht="14.7" thickBot="1" x14ac:dyDescent="0.6">
      <c r="B29" s="26">
        <v>21</v>
      </c>
      <c r="C29" s="32" t="s">
        <v>48</v>
      </c>
      <c r="D29" s="39" t="s">
        <v>86</v>
      </c>
      <c r="E29" s="37"/>
      <c r="F29" s="37"/>
      <c r="G29" s="37"/>
      <c r="H29" s="37"/>
      <c r="I29" s="38"/>
      <c r="J29" s="21">
        <v>72</v>
      </c>
      <c r="K29" s="21">
        <v>72</v>
      </c>
      <c r="L29" s="21">
        <v>83</v>
      </c>
      <c r="M29" s="21">
        <v>80</v>
      </c>
      <c r="N29" s="21"/>
      <c r="O29" s="21"/>
      <c r="P29" s="10"/>
      <c r="Q29" s="7">
        <f t="shared" si="0"/>
        <v>76.75</v>
      </c>
      <c r="T29" s="22"/>
    </row>
    <row r="30" spans="2:20" ht="14.7" thickBot="1" x14ac:dyDescent="0.6">
      <c r="B30" s="26">
        <v>22</v>
      </c>
      <c r="C30" s="32" t="s">
        <v>49</v>
      </c>
      <c r="D30" s="39" t="s">
        <v>87</v>
      </c>
      <c r="E30" s="37"/>
      <c r="F30" s="37"/>
      <c r="G30" s="37"/>
      <c r="H30" s="37"/>
      <c r="I30" s="38"/>
      <c r="J30" s="21"/>
      <c r="K30" s="21">
        <v>70</v>
      </c>
      <c r="L30" s="21"/>
      <c r="M30" s="21"/>
      <c r="N30" s="21"/>
      <c r="O30" s="21"/>
      <c r="P30" s="10"/>
      <c r="Q30" s="7">
        <f t="shared" si="0"/>
        <v>17.5</v>
      </c>
      <c r="T30" s="22"/>
    </row>
    <row r="31" spans="2:20" ht="14.7" thickBot="1" x14ac:dyDescent="0.6">
      <c r="B31" s="26">
        <v>23</v>
      </c>
      <c r="C31" s="32" t="s">
        <v>50</v>
      </c>
      <c r="D31" s="39" t="s">
        <v>88</v>
      </c>
      <c r="E31" s="37"/>
      <c r="F31" s="37"/>
      <c r="G31" s="37"/>
      <c r="H31" s="37"/>
      <c r="I31" s="38"/>
      <c r="J31" s="21">
        <v>72</v>
      </c>
      <c r="K31" s="21">
        <v>72</v>
      </c>
      <c r="L31" s="21">
        <v>79</v>
      </c>
      <c r="M31" s="21">
        <v>80</v>
      </c>
      <c r="N31" s="21"/>
      <c r="O31" s="21"/>
      <c r="P31" s="10"/>
      <c r="Q31" s="7">
        <f t="shared" si="0"/>
        <v>75.75</v>
      </c>
      <c r="T31" s="22"/>
    </row>
    <row r="32" spans="2:20" ht="14.7" thickBot="1" x14ac:dyDescent="0.6">
      <c r="B32" s="26">
        <v>24</v>
      </c>
      <c r="C32" s="32" t="s">
        <v>51</v>
      </c>
      <c r="D32" s="39" t="s">
        <v>89</v>
      </c>
      <c r="E32" s="37"/>
      <c r="F32" s="37"/>
      <c r="G32" s="37"/>
      <c r="H32" s="37"/>
      <c r="I32" s="38"/>
      <c r="J32" s="21"/>
      <c r="K32" s="21">
        <v>70</v>
      </c>
      <c r="L32" s="21"/>
      <c r="M32" s="21"/>
      <c r="N32" s="21"/>
      <c r="O32" s="21"/>
      <c r="P32" s="10"/>
      <c r="Q32" s="7">
        <f t="shared" si="0"/>
        <v>17.5</v>
      </c>
      <c r="T32" s="22"/>
    </row>
    <row r="33" spans="2:17" ht="14.7" thickBot="1" x14ac:dyDescent="0.6">
      <c r="B33" s="26">
        <v>25</v>
      </c>
      <c r="C33" s="32" t="s">
        <v>52</v>
      </c>
      <c r="D33" s="40" t="s">
        <v>90</v>
      </c>
      <c r="E33" s="40"/>
      <c r="F33" s="40"/>
      <c r="G33" s="40"/>
      <c r="H33" s="40"/>
      <c r="I33" s="40"/>
      <c r="J33" s="21">
        <v>71</v>
      </c>
      <c r="K33" s="21">
        <v>71</v>
      </c>
      <c r="L33" s="21">
        <v>81</v>
      </c>
      <c r="M33" s="21">
        <v>70</v>
      </c>
      <c r="N33" s="21"/>
      <c r="O33" s="21"/>
      <c r="P33" s="10"/>
      <c r="Q33" s="7">
        <f t="shared" ref="Q33:Q41" si="1">SUM(J33:P33)/7</f>
        <v>41.857142857142854</v>
      </c>
    </row>
    <row r="34" spans="2:17" ht="14.7" thickBot="1" x14ac:dyDescent="0.6">
      <c r="B34" s="26">
        <v>26</v>
      </c>
      <c r="C34" s="32" t="s">
        <v>53</v>
      </c>
      <c r="D34" s="40" t="s">
        <v>91</v>
      </c>
      <c r="E34" s="40"/>
      <c r="F34" s="40"/>
      <c r="G34" s="40"/>
      <c r="H34" s="40"/>
      <c r="I34" s="40"/>
      <c r="J34" s="21">
        <v>71</v>
      </c>
      <c r="K34" s="21">
        <v>71</v>
      </c>
      <c r="L34" s="21">
        <v>76</v>
      </c>
      <c r="M34" s="21">
        <v>70</v>
      </c>
      <c r="N34" s="21"/>
      <c r="O34" s="21"/>
      <c r="P34" s="10"/>
      <c r="Q34" s="7">
        <f t="shared" si="1"/>
        <v>41.142857142857146</v>
      </c>
    </row>
    <row r="35" spans="2:17" ht="14.7" thickBot="1" x14ac:dyDescent="0.6">
      <c r="B35" s="26">
        <v>27</v>
      </c>
      <c r="C35" s="32" t="s">
        <v>54</v>
      </c>
      <c r="D35" s="40" t="s">
        <v>92</v>
      </c>
      <c r="E35" s="40"/>
      <c r="F35" s="40"/>
      <c r="G35" s="40"/>
      <c r="H35" s="40"/>
      <c r="I35" s="40"/>
      <c r="J35" s="21"/>
      <c r="K35" s="21"/>
      <c r="L35" s="21"/>
      <c r="M35" s="21"/>
      <c r="N35" s="21"/>
      <c r="O35" s="21"/>
      <c r="P35" s="10"/>
      <c r="Q35" s="7">
        <f t="shared" si="1"/>
        <v>0</v>
      </c>
    </row>
    <row r="36" spans="2:17" ht="14.7" thickBot="1" x14ac:dyDescent="0.6">
      <c r="B36" s="26">
        <v>28</v>
      </c>
      <c r="C36" s="32" t="s">
        <v>55</v>
      </c>
      <c r="D36" s="40" t="s">
        <v>93</v>
      </c>
      <c r="E36" s="40"/>
      <c r="F36" s="40"/>
      <c r="G36" s="40"/>
      <c r="H36" s="40"/>
      <c r="I36" s="40"/>
      <c r="J36" s="10">
        <v>73</v>
      </c>
      <c r="K36" s="10">
        <v>73</v>
      </c>
      <c r="L36" s="10">
        <v>77</v>
      </c>
      <c r="M36" s="10">
        <v>70</v>
      </c>
      <c r="N36" s="10"/>
      <c r="O36" s="10"/>
      <c r="P36" s="10"/>
      <c r="Q36" s="7">
        <f t="shared" si="1"/>
        <v>41.857142857142854</v>
      </c>
    </row>
    <row r="37" spans="2:17" ht="14.7" thickBot="1" x14ac:dyDescent="0.6">
      <c r="B37" s="26">
        <v>29</v>
      </c>
      <c r="C37" s="32" t="s">
        <v>56</v>
      </c>
      <c r="D37" s="40" t="s">
        <v>94</v>
      </c>
      <c r="E37" s="40"/>
      <c r="F37" s="40"/>
      <c r="G37" s="40"/>
      <c r="H37" s="40"/>
      <c r="I37" s="40"/>
      <c r="J37" s="10">
        <v>71</v>
      </c>
      <c r="K37" s="10">
        <v>71</v>
      </c>
      <c r="L37" s="10">
        <v>76</v>
      </c>
      <c r="M37" s="10">
        <v>70</v>
      </c>
      <c r="N37" s="10"/>
      <c r="O37" s="10"/>
      <c r="P37" s="10"/>
      <c r="Q37" s="7">
        <f t="shared" si="1"/>
        <v>41.142857142857146</v>
      </c>
    </row>
    <row r="38" spans="2:17" ht="14.7" thickBot="1" x14ac:dyDescent="0.6">
      <c r="B38" s="26">
        <v>30</v>
      </c>
      <c r="C38" s="32" t="s">
        <v>57</v>
      </c>
      <c r="D38" s="40" t="s">
        <v>95</v>
      </c>
      <c r="E38" s="40"/>
      <c r="F38" s="40"/>
      <c r="G38" s="40"/>
      <c r="H38" s="40"/>
      <c r="I38" s="40"/>
      <c r="J38" s="10">
        <v>71</v>
      </c>
      <c r="K38" s="10">
        <v>71</v>
      </c>
      <c r="L38" s="10"/>
      <c r="M38" s="10"/>
      <c r="N38" s="10"/>
      <c r="O38" s="10"/>
      <c r="P38" s="10"/>
      <c r="Q38" s="7">
        <f t="shared" si="1"/>
        <v>20.285714285714285</v>
      </c>
    </row>
    <row r="39" spans="2:17" ht="14.7" thickBot="1" x14ac:dyDescent="0.6">
      <c r="B39" s="26">
        <v>31</v>
      </c>
      <c r="C39" s="32" t="s">
        <v>58</v>
      </c>
      <c r="D39" s="40" t="s">
        <v>96</v>
      </c>
      <c r="E39" s="40"/>
      <c r="F39" s="40"/>
      <c r="G39" s="40"/>
      <c r="H39" s="40"/>
      <c r="I39" s="40"/>
      <c r="J39" s="10">
        <v>71</v>
      </c>
      <c r="K39" s="10">
        <v>71</v>
      </c>
      <c r="L39" s="10">
        <v>76</v>
      </c>
      <c r="M39" s="10">
        <v>70</v>
      </c>
      <c r="N39" s="10"/>
      <c r="O39" s="10"/>
      <c r="P39" s="10"/>
      <c r="Q39" s="7">
        <f t="shared" si="1"/>
        <v>41.142857142857146</v>
      </c>
    </row>
    <row r="40" spans="2:17" ht="14.7" thickBot="1" x14ac:dyDescent="0.6">
      <c r="B40" s="26">
        <v>32</v>
      </c>
      <c r="C40" s="32" t="s">
        <v>59</v>
      </c>
      <c r="D40" s="40" t="s">
        <v>97</v>
      </c>
      <c r="E40" s="40"/>
      <c r="F40" s="40"/>
      <c r="G40" s="40"/>
      <c r="H40" s="40"/>
      <c r="I40" s="40"/>
      <c r="J40" s="10">
        <v>71</v>
      </c>
      <c r="K40" s="10">
        <v>71</v>
      </c>
      <c r="L40" s="10">
        <v>76</v>
      </c>
      <c r="M40" s="10">
        <v>70</v>
      </c>
      <c r="N40" s="10"/>
      <c r="O40" s="10"/>
      <c r="P40" s="10"/>
      <c r="Q40" s="7">
        <f t="shared" si="1"/>
        <v>41.142857142857146</v>
      </c>
    </row>
    <row r="41" spans="2:17" ht="14.7" thickBot="1" x14ac:dyDescent="0.6">
      <c r="B41" s="26">
        <v>33</v>
      </c>
      <c r="C41" s="32" t="s">
        <v>60</v>
      </c>
      <c r="D41" s="40" t="s">
        <v>98</v>
      </c>
      <c r="E41" s="40"/>
      <c r="F41" s="40"/>
      <c r="G41" s="40"/>
      <c r="H41" s="40"/>
      <c r="I41" s="40"/>
      <c r="J41" s="10">
        <v>71</v>
      </c>
      <c r="K41" s="10">
        <v>71</v>
      </c>
      <c r="L41" s="10"/>
      <c r="M41" s="10"/>
      <c r="N41" s="10"/>
      <c r="O41" s="10"/>
      <c r="P41" s="10"/>
      <c r="Q41" s="7">
        <f t="shared" si="1"/>
        <v>20.285714285714285</v>
      </c>
    </row>
    <row r="42" spans="2:17" ht="14.7" thickBot="1" x14ac:dyDescent="0.6">
      <c r="B42" s="26">
        <v>34</v>
      </c>
      <c r="C42" s="32" t="s">
        <v>61</v>
      </c>
      <c r="D42" s="40" t="s">
        <v>99</v>
      </c>
      <c r="E42" s="40"/>
      <c r="F42" s="40"/>
      <c r="G42" s="40"/>
      <c r="H42" s="40"/>
      <c r="I42" s="40"/>
      <c r="J42" s="10">
        <v>72</v>
      </c>
      <c r="K42" s="10">
        <v>72</v>
      </c>
      <c r="L42" s="10">
        <v>76</v>
      </c>
      <c r="M42" s="10">
        <v>70</v>
      </c>
      <c r="N42" s="10"/>
      <c r="O42" s="10"/>
      <c r="P42" s="10"/>
      <c r="Q42" s="7">
        <f t="shared" ref="Q42:Q48" si="2">SUM(J42:P42)/7</f>
        <v>41.428571428571431</v>
      </c>
    </row>
    <row r="43" spans="2:17" ht="14.7" thickBot="1" x14ac:dyDescent="0.6">
      <c r="B43" s="26">
        <v>35</v>
      </c>
      <c r="C43" s="32" t="s">
        <v>62</v>
      </c>
      <c r="D43" s="40" t="s">
        <v>100</v>
      </c>
      <c r="E43" s="40"/>
      <c r="F43" s="40"/>
      <c r="G43" s="40"/>
      <c r="H43" s="40"/>
      <c r="I43" s="40"/>
      <c r="J43" s="10">
        <v>79</v>
      </c>
      <c r="K43" s="10">
        <v>79</v>
      </c>
      <c r="L43" s="10">
        <v>70</v>
      </c>
      <c r="M43" s="10">
        <v>80</v>
      </c>
      <c r="N43" s="10"/>
      <c r="O43" s="10"/>
      <c r="P43" s="10"/>
      <c r="Q43" s="7">
        <f t="shared" si="2"/>
        <v>44</v>
      </c>
    </row>
    <row r="44" spans="2:17" ht="14.7" thickBot="1" x14ac:dyDescent="0.6">
      <c r="B44" s="26">
        <v>36</v>
      </c>
      <c r="C44" s="32" t="s">
        <v>63</v>
      </c>
      <c r="D44" s="40" t="s">
        <v>101</v>
      </c>
      <c r="E44" s="40"/>
      <c r="F44" s="40"/>
      <c r="G44" s="40"/>
      <c r="H44" s="40"/>
      <c r="I44" s="40"/>
      <c r="J44" s="10">
        <v>79</v>
      </c>
      <c r="K44" s="10">
        <v>79</v>
      </c>
      <c r="L44" s="10">
        <v>76</v>
      </c>
      <c r="M44" s="10">
        <v>70</v>
      </c>
      <c r="N44" s="10"/>
      <c r="O44" s="10"/>
      <c r="P44" s="10"/>
      <c r="Q44" s="7">
        <f t="shared" si="2"/>
        <v>43.428571428571431</v>
      </c>
    </row>
    <row r="45" spans="2:17" ht="14.7" thickBot="1" x14ac:dyDescent="0.6">
      <c r="B45" s="26">
        <v>37</v>
      </c>
      <c r="C45" s="32" t="s">
        <v>64</v>
      </c>
      <c r="D45" s="36" t="s">
        <v>102</v>
      </c>
      <c r="E45" s="37"/>
      <c r="F45" s="37"/>
      <c r="G45" s="37"/>
      <c r="H45" s="37"/>
      <c r="I45" s="38"/>
      <c r="J45" s="30">
        <v>70</v>
      </c>
      <c r="K45" s="30">
        <v>70</v>
      </c>
      <c r="L45" s="30">
        <v>75</v>
      </c>
      <c r="M45" s="30">
        <v>70</v>
      </c>
      <c r="N45" s="30"/>
      <c r="O45" s="30"/>
      <c r="P45" s="30"/>
      <c r="Q45" s="7">
        <f t="shared" si="2"/>
        <v>40.714285714285715</v>
      </c>
    </row>
    <row r="46" spans="2:17" ht="14.7" thickBot="1" x14ac:dyDescent="0.6">
      <c r="B46" s="26">
        <v>38</v>
      </c>
      <c r="C46" s="32" t="s">
        <v>65</v>
      </c>
      <c r="D46" s="40" t="s">
        <v>103</v>
      </c>
      <c r="E46" s="40"/>
      <c r="F46" s="40"/>
      <c r="G46" s="40"/>
      <c r="H46" s="40"/>
      <c r="I46" s="40"/>
      <c r="J46" s="10">
        <v>71</v>
      </c>
      <c r="K46" s="10">
        <v>71</v>
      </c>
      <c r="L46" s="10"/>
      <c r="M46" s="10"/>
      <c r="N46" s="10"/>
      <c r="O46" s="10"/>
      <c r="P46" s="10"/>
      <c r="Q46" s="7">
        <f t="shared" si="2"/>
        <v>20.285714285714285</v>
      </c>
    </row>
    <row r="47" spans="2:17" ht="14.7" thickBot="1" x14ac:dyDescent="0.6">
      <c r="B47" s="26">
        <v>39</v>
      </c>
      <c r="C47" s="32" t="s">
        <v>66</v>
      </c>
      <c r="D47" s="36" t="s">
        <v>104</v>
      </c>
      <c r="E47" s="37"/>
      <c r="F47" s="37"/>
      <c r="G47" s="37"/>
      <c r="H47" s="37"/>
      <c r="I47" s="38"/>
      <c r="J47" s="30">
        <v>71</v>
      </c>
      <c r="K47" s="30">
        <v>71</v>
      </c>
      <c r="L47" s="30">
        <v>73</v>
      </c>
      <c r="M47" s="30">
        <v>70</v>
      </c>
      <c r="N47" s="30"/>
      <c r="O47" s="30"/>
      <c r="P47" s="30"/>
      <c r="Q47" s="7">
        <f t="shared" si="2"/>
        <v>40.714285714285715</v>
      </c>
    </row>
    <row r="48" spans="2:17" ht="14.7" thickBot="1" x14ac:dyDescent="0.6">
      <c r="B48" s="26"/>
      <c r="C48" s="32"/>
      <c r="D48" s="46"/>
      <c r="E48" s="47"/>
      <c r="F48" s="47"/>
      <c r="G48" s="47"/>
      <c r="H48" s="47"/>
      <c r="I48" s="48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41"/>
      <c r="D49" s="41"/>
      <c r="E49" s="8"/>
      <c r="H49" s="49" t="s">
        <v>19</v>
      </c>
      <c r="I49" s="49"/>
      <c r="J49" s="14">
        <f t="shared" ref="J49:P49" si="3">COUNTIF(J9:J48,"&gt;=70")</f>
        <v>29</v>
      </c>
      <c r="K49" s="14">
        <f t="shared" si="3"/>
        <v>36</v>
      </c>
      <c r="L49" s="14">
        <f t="shared" si="3"/>
        <v>28</v>
      </c>
      <c r="M49" s="14">
        <f t="shared" si="3"/>
        <v>28</v>
      </c>
      <c r="N49" s="14">
        <f t="shared" si="3"/>
        <v>0</v>
      </c>
      <c r="O49" s="14">
        <f t="shared" si="3"/>
        <v>0</v>
      </c>
      <c r="P49" s="14">
        <f t="shared" si="3"/>
        <v>0</v>
      </c>
      <c r="Q49" s="18">
        <f>COUNTIF(Q9:Q41,"&gt;=70")</f>
        <v>15</v>
      </c>
    </row>
    <row r="50" spans="3:17" x14ac:dyDescent="0.55000000000000004">
      <c r="C50" s="41"/>
      <c r="D50" s="41"/>
      <c r="E50" s="12"/>
      <c r="H50" s="45" t="s">
        <v>20</v>
      </c>
      <c r="I50" s="45"/>
      <c r="J50" s="15">
        <v>13</v>
      </c>
      <c r="K50" s="15">
        <v>3</v>
      </c>
      <c r="L50" s="15">
        <v>11</v>
      </c>
      <c r="M50" s="15">
        <v>11</v>
      </c>
      <c r="N50" s="15">
        <v>5</v>
      </c>
      <c r="O50" s="15">
        <f>COUNTIF(O9:O48,"&lt;70")</f>
        <v>0</v>
      </c>
      <c r="P50" s="15">
        <f>COUNTIF(P9:P48,"&lt;70")</f>
        <v>0</v>
      </c>
      <c r="Q50" s="15">
        <f>COUNTIF(Q9:Q48,"&lt;70")</f>
        <v>25</v>
      </c>
    </row>
    <row r="51" spans="3:17" x14ac:dyDescent="0.55000000000000004">
      <c r="C51" s="41"/>
      <c r="D51" s="41"/>
      <c r="E51" s="41"/>
      <c r="H51" s="45" t="s">
        <v>21</v>
      </c>
      <c r="I51" s="45"/>
      <c r="J51" s="15">
        <v>39</v>
      </c>
      <c r="K51" s="15">
        <v>39</v>
      </c>
      <c r="L51" s="15">
        <v>39</v>
      </c>
      <c r="M51" s="15">
        <v>39</v>
      </c>
      <c r="N51" s="15">
        <v>30</v>
      </c>
      <c r="O51" s="15">
        <f>COUNT(O9:O48)</f>
        <v>0</v>
      </c>
      <c r="P51" s="15">
        <f>COUNT(P9:P48)</f>
        <v>0</v>
      </c>
      <c r="Q51" s="15">
        <f>COUNT(Q9:Q48)</f>
        <v>40</v>
      </c>
    </row>
    <row r="52" spans="3:17" x14ac:dyDescent="0.55000000000000004">
      <c r="C52" s="41"/>
      <c r="D52" s="41"/>
      <c r="E52" s="8"/>
      <c r="F52" s="5"/>
      <c r="H52" s="42" t="s">
        <v>16</v>
      </c>
      <c r="I52" s="42"/>
      <c r="J52" s="16">
        <f>J49/J51</f>
        <v>0.74358974358974361</v>
      </c>
      <c r="K52" s="17">
        <v>0.92</v>
      </c>
      <c r="L52" s="17">
        <f t="shared" ref="L52:Q52" si="4">L49/L51</f>
        <v>0.71794871794871795</v>
      </c>
      <c r="M52" s="17">
        <v>0.72</v>
      </c>
      <c r="N52" s="17">
        <v>0.83</v>
      </c>
      <c r="O52" s="17" t="e">
        <f t="shared" si="4"/>
        <v>#DIV/0!</v>
      </c>
      <c r="P52" s="17" t="e">
        <f t="shared" si="4"/>
        <v>#DIV/0!</v>
      </c>
      <c r="Q52" s="17">
        <f t="shared" si="4"/>
        <v>0.375</v>
      </c>
    </row>
    <row r="53" spans="3:17" x14ac:dyDescent="0.55000000000000004">
      <c r="C53" s="41"/>
      <c r="D53" s="41"/>
      <c r="E53" s="8"/>
      <c r="F53" s="5"/>
      <c r="H53" s="42" t="s">
        <v>17</v>
      </c>
      <c r="I53" s="42"/>
      <c r="J53" s="16">
        <f>J50/J51</f>
        <v>0.33333333333333331</v>
      </c>
      <c r="K53" s="16">
        <v>0.08</v>
      </c>
      <c r="L53" s="17">
        <f t="shared" ref="L53:Q53" si="5">L50/L51</f>
        <v>0.28205128205128205</v>
      </c>
      <c r="M53" s="17">
        <v>0.28000000000000003</v>
      </c>
      <c r="N53" s="17">
        <v>0.17</v>
      </c>
      <c r="O53" s="17" t="e">
        <f t="shared" si="5"/>
        <v>#DIV/0!</v>
      </c>
      <c r="P53" s="17" t="e">
        <f t="shared" si="5"/>
        <v>#DIV/0!</v>
      </c>
      <c r="Q53" s="17">
        <f t="shared" si="5"/>
        <v>0.625</v>
      </c>
    </row>
    <row r="54" spans="3:17" x14ac:dyDescent="0.55000000000000004">
      <c r="C54" s="41"/>
      <c r="D54" s="41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43"/>
      <c r="K56" s="43"/>
      <c r="L56" s="43"/>
      <c r="M56" s="43"/>
      <c r="N56" s="43"/>
      <c r="O56" s="43"/>
      <c r="P56" s="43"/>
    </row>
    <row r="57" spans="3:17" x14ac:dyDescent="0.55000000000000004">
      <c r="J57" s="44" t="s">
        <v>18</v>
      </c>
      <c r="K57" s="44"/>
      <c r="L57" s="44"/>
      <c r="M57" s="44"/>
      <c r="N57" s="44"/>
      <c r="O57" s="44"/>
      <c r="P57" s="44"/>
    </row>
  </sheetData>
  <mergeCells count="62">
    <mergeCell ref="B2:P2"/>
    <mergeCell ref="C3:P3"/>
    <mergeCell ref="D4:G4"/>
    <mergeCell ref="J4:K4"/>
    <mergeCell ref="N4:O4"/>
    <mergeCell ref="K6:P6"/>
    <mergeCell ref="D8:I8"/>
    <mergeCell ref="D42:I4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9:I9"/>
    <mergeCell ref="D20:I20"/>
    <mergeCell ref="D21:I21"/>
    <mergeCell ref="D22:I22"/>
    <mergeCell ref="D48:I48"/>
    <mergeCell ref="C49:D49"/>
    <mergeCell ref="H49:I49"/>
    <mergeCell ref="D45:I45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  <mergeCell ref="D23:I23"/>
    <mergeCell ref="D24:I24"/>
    <mergeCell ref="D30:I30"/>
    <mergeCell ref="D31:I31"/>
    <mergeCell ref="D32:I32"/>
    <mergeCell ref="D47:I47"/>
    <mergeCell ref="D25:I25"/>
    <mergeCell ref="D26:I26"/>
    <mergeCell ref="D27:I27"/>
    <mergeCell ref="D28:I28"/>
    <mergeCell ref="D29:I29"/>
    <mergeCell ref="D43:I43"/>
    <mergeCell ref="D44:I44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29" zoomScale="90" zoomScaleNormal="90" workbookViewId="0">
      <selection activeCell="M46" sqref="M46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20" x14ac:dyDescent="0.5500000000000000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7"/>
      <c r="R3" s="27"/>
    </row>
    <row r="4" spans="2:20" x14ac:dyDescent="0.55000000000000004">
      <c r="C4" t="s">
        <v>0</v>
      </c>
      <c r="D4" s="57" t="s">
        <v>25</v>
      </c>
      <c r="E4" s="57"/>
      <c r="F4" s="57"/>
      <c r="G4" s="57"/>
      <c r="I4" t="s">
        <v>1</v>
      </c>
      <c r="J4" s="50" t="s">
        <v>27</v>
      </c>
      <c r="K4" s="50"/>
      <c r="M4" t="s">
        <v>2</v>
      </c>
      <c r="N4" s="58">
        <v>45560</v>
      </c>
      <c r="O4" s="58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50" t="s">
        <v>26</v>
      </c>
      <c r="E6" s="50"/>
      <c r="F6" s="50"/>
      <c r="G6" s="50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106</v>
      </c>
      <c r="D9" s="54" t="s">
        <v>144</v>
      </c>
      <c r="E9" s="37"/>
      <c r="F9" s="37"/>
      <c r="G9" s="37"/>
      <c r="H9" s="37"/>
      <c r="I9" s="38"/>
      <c r="J9" s="21">
        <v>71</v>
      </c>
      <c r="K9" s="21">
        <v>70</v>
      </c>
      <c r="L9" s="21">
        <v>80</v>
      </c>
      <c r="M9" s="21">
        <v>70</v>
      </c>
      <c r="N9" s="21"/>
      <c r="O9" s="21"/>
      <c r="P9" s="30"/>
      <c r="Q9" s="7">
        <f>SUM(J9:P9)/4</f>
        <v>72.75</v>
      </c>
      <c r="T9" s="22"/>
    </row>
    <row r="10" spans="2:20" ht="14.7" thickBot="1" x14ac:dyDescent="0.6">
      <c r="B10" s="26">
        <v>2</v>
      </c>
      <c r="C10" s="32" t="s">
        <v>107</v>
      </c>
      <c r="D10" s="39" t="s">
        <v>145</v>
      </c>
      <c r="E10" s="37"/>
      <c r="F10" s="37"/>
      <c r="G10" s="37"/>
      <c r="H10" s="37"/>
      <c r="I10" s="38"/>
      <c r="J10" s="21"/>
      <c r="K10" s="21">
        <v>70</v>
      </c>
      <c r="L10" s="21">
        <v>74</v>
      </c>
      <c r="M10" s="21">
        <v>70</v>
      </c>
      <c r="N10" s="21"/>
      <c r="O10" s="21"/>
      <c r="P10" s="30"/>
      <c r="Q10" s="7">
        <f t="shared" ref="Q10:Q32" si="0">SUM(J10:P10)/4</f>
        <v>53.5</v>
      </c>
      <c r="T10" s="22"/>
    </row>
    <row r="11" spans="2:20" ht="14.7" thickBot="1" x14ac:dyDescent="0.6">
      <c r="B11" s="26">
        <v>3</v>
      </c>
      <c r="C11" s="32" t="s">
        <v>108</v>
      </c>
      <c r="D11" s="39" t="s">
        <v>146</v>
      </c>
      <c r="E11" s="37"/>
      <c r="F11" s="37"/>
      <c r="G11" s="37"/>
      <c r="H11" s="37"/>
      <c r="I11" s="38"/>
      <c r="J11" s="21">
        <v>70</v>
      </c>
      <c r="K11" s="21">
        <v>70</v>
      </c>
      <c r="L11" s="21">
        <v>81</v>
      </c>
      <c r="M11" s="21">
        <v>70</v>
      </c>
      <c r="N11" s="21"/>
      <c r="O11" s="21"/>
      <c r="P11" s="30"/>
      <c r="Q11" s="7">
        <f t="shared" si="0"/>
        <v>72.75</v>
      </c>
      <c r="T11" s="22"/>
    </row>
    <row r="12" spans="2:20" ht="14.7" thickBot="1" x14ac:dyDescent="0.6">
      <c r="B12" s="26">
        <v>4</v>
      </c>
      <c r="C12" s="32" t="s">
        <v>109</v>
      </c>
      <c r="D12" s="39" t="s">
        <v>147</v>
      </c>
      <c r="E12" s="37"/>
      <c r="F12" s="37"/>
      <c r="G12" s="37"/>
      <c r="H12" s="37"/>
      <c r="I12" s="38"/>
      <c r="J12" s="21"/>
      <c r="K12" s="21">
        <v>70</v>
      </c>
      <c r="L12" s="21"/>
      <c r="M12" s="21"/>
      <c r="N12" s="21"/>
      <c r="O12" s="21"/>
      <c r="P12" s="30"/>
      <c r="Q12" s="7">
        <f t="shared" si="0"/>
        <v>17.5</v>
      </c>
      <c r="T12" s="22"/>
    </row>
    <row r="13" spans="2:20" ht="14.7" thickBot="1" x14ac:dyDescent="0.6">
      <c r="B13" s="33">
        <v>5</v>
      </c>
      <c r="C13" s="32" t="s">
        <v>110</v>
      </c>
      <c r="D13" s="39" t="s">
        <v>148</v>
      </c>
      <c r="E13" s="37"/>
      <c r="F13" s="37"/>
      <c r="G13" s="37"/>
      <c r="H13" s="37"/>
      <c r="I13" s="38"/>
      <c r="J13" s="21">
        <v>70</v>
      </c>
      <c r="K13" s="21">
        <v>70</v>
      </c>
      <c r="L13" s="21">
        <v>71</v>
      </c>
      <c r="M13" s="21">
        <v>70</v>
      </c>
      <c r="N13" s="21"/>
      <c r="O13" s="21"/>
      <c r="P13" s="30"/>
      <c r="Q13" s="7">
        <f t="shared" si="0"/>
        <v>70.25</v>
      </c>
      <c r="T13" s="22"/>
    </row>
    <row r="14" spans="2:20" ht="14.7" thickBot="1" x14ac:dyDescent="0.6">
      <c r="B14" s="33">
        <v>6</v>
      </c>
      <c r="C14" s="32" t="s">
        <v>111</v>
      </c>
      <c r="D14" s="39" t="s">
        <v>149</v>
      </c>
      <c r="E14" s="37"/>
      <c r="F14" s="37"/>
      <c r="G14" s="37"/>
      <c r="H14" s="37"/>
      <c r="I14" s="38"/>
      <c r="J14" s="21">
        <v>70</v>
      </c>
      <c r="K14" s="21">
        <v>70</v>
      </c>
      <c r="L14" s="21">
        <v>80</v>
      </c>
      <c r="M14" s="21">
        <v>70</v>
      </c>
      <c r="N14" s="21"/>
      <c r="O14" s="21"/>
      <c r="P14" s="30"/>
      <c r="Q14" s="7">
        <f t="shared" si="0"/>
        <v>72.5</v>
      </c>
      <c r="T14" s="22"/>
    </row>
    <row r="15" spans="2:20" ht="14.7" thickBot="1" x14ac:dyDescent="0.6">
      <c r="B15" s="33">
        <v>7</v>
      </c>
      <c r="C15" s="32" t="s">
        <v>112</v>
      </c>
      <c r="D15" s="39" t="s">
        <v>150</v>
      </c>
      <c r="E15" s="37"/>
      <c r="F15" s="37"/>
      <c r="G15" s="37"/>
      <c r="H15" s="37"/>
      <c r="I15" s="38"/>
      <c r="J15" s="21"/>
      <c r="K15" s="21">
        <v>70</v>
      </c>
      <c r="L15" s="21"/>
      <c r="M15" s="21"/>
      <c r="N15" s="21"/>
      <c r="O15" s="21"/>
      <c r="P15" s="30"/>
      <c r="Q15" s="7">
        <f t="shared" si="0"/>
        <v>17.5</v>
      </c>
      <c r="T15" s="22"/>
    </row>
    <row r="16" spans="2:20" ht="14.7" thickBot="1" x14ac:dyDescent="0.6">
      <c r="B16" s="33">
        <v>8</v>
      </c>
      <c r="C16" s="32" t="s">
        <v>113</v>
      </c>
      <c r="D16" s="39" t="s">
        <v>151</v>
      </c>
      <c r="E16" s="37"/>
      <c r="F16" s="37"/>
      <c r="G16" s="37"/>
      <c r="H16" s="37"/>
      <c r="I16" s="38"/>
      <c r="J16" s="21">
        <v>70</v>
      </c>
      <c r="K16" s="21">
        <v>70</v>
      </c>
      <c r="L16" s="21">
        <v>80</v>
      </c>
      <c r="M16" s="21">
        <v>70</v>
      </c>
      <c r="N16" s="21"/>
      <c r="O16" s="21"/>
      <c r="P16" s="30"/>
      <c r="Q16" s="7">
        <f t="shared" si="0"/>
        <v>72.5</v>
      </c>
      <c r="T16" s="22"/>
    </row>
    <row r="17" spans="2:20" ht="14.7" thickBot="1" x14ac:dyDescent="0.6">
      <c r="B17" s="33">
        <v>9</v>
      </c>
      <c r="C17" s="32" t="s">
        <v>114</v>
      </c>
      <c r="D17" s="39" t="s">
        <v>152</v>
      </c>
      <c r="E17" s="37"/>
      <c r="F17" s="37"/>
      <c r="G17" s="37"/>
      <c r="H17" s="37"/>
      <c r="I17" s="38"/>
      <c r="J17" s="21">
        <v>70</v>
      </c>
      <c r="K17" s="21">
        <v>70</v>
      </c>
      <c r="L17" s="21">
        <v>80</v>
      </c>
      <c r="M17" s="21">
        <v>70</v>
      </c>
      <c r="N17" s="21"/>
      <c r="O17" s="21"/>
      <c r="P17" s="30"/>
      <c r="Q17" s="7">
        <f t="shared" si="0"/>
        <v>72.5</v>
      </c>
      <c r="T17" s="22"/>
    </row>
    <row r="18" spans="2:20" ht="14.7" thickBot="1" x14ac:dyDescent="0.6">
      <c r="B18" s="33">
        <v>10</v>
      </c>
      <c r="C18" s="32" t="s">
        <v>115</v>
      </c>
      <c r="D18" s="39" t="s">
        <v>153</v>
      </c>
      <c r="E18" s="37"/>
      <c r="F18" s="37"/>
      <c r="G18" s="37"/>
      <c r="H18" s="37"/>
      <c r="I18" s="38"/>
      <c r="J18" s="21">
        <v>70</v>
      </c>
      <c r="K18" s="21">
        <v>70</v>
      </c>
      <c r="L18" s="21">
        <v>81</v>
      </c>
      <c r="M18" s="21">
        <v>70</v>
      </c>
      <c r="N18" s="21"/>
      <c r="O18" s="21"/>
      <c r="P18" s="30"/>
      <c r="Q18" s="7">
        <f t="shared" si="0"/>
        <v>72.75</v>
      </c>
      <c r="T18" s="22"/>
    </row>
    <row r="19" spans="2:20" ht="14.7" thickBot="1" x14ac:dyDescent="0.6">
      <c r="B19" s="33">
        <v>11</v>
      </c>
      <c r="C19" s="32" t="s">
        <v>116</v>
      </c>
      <c r="D19" s="39" t="s">
        <v>154</v>
      </c>
      <c r="E19" s="37"/>
      <c r="F19" s="37"/>
      <c r="G19" s="37"/>
      <c r="H19" s="37"/>
      <c r="I19" s="38"/>
      <c r="J19" s="21"/>
      <c r="K19" s="21">
        <v>70</v>
      </c>
      <c r="L19" s="21">
        <v>80</v>
      </c>
      <c r="M19" s="21">
        <v>70</v>
      </c>
      <c r="N19" s="21"/>
      <c r="O19" s="21"/>
      <c r="P19" s="30"/>
      <c r="Q19" s="7">
        <f t="shared" si="0"/>
        <v>55</v>
      </c>
      <c r="T19" s="22"/>
    </row>
    <row r="20" spans="2:20" ht="14.7" thickBot="1" x14ac:dyDescent="0.6">
      <c r="B20" s="33">
        <v>12</v>
      </c>
      <c r="C20" s="32" t="s">
        <v>117</v>
      </c>
      <c r="D20" s="39" t="s">
        <v>155</v>
      </c>
      <c r="E20" s="37"/>
      <c r="F20" s="37"/>
      <c r="G20" s="37"/>
      <c r="H20" s="37"/>
      <c r="I20" s="38"/>
      <c r="J20" s="21">
        <v>70</v>
      </c>
      <c r="K20" s="21">
        <v>70</v>
      </c>
      <c r="L20" s="21">
        <v>80</v>
      </c>
      <c r="M20" s="21">
        <v>80</v>
      </c>
      <c r="N20" s="21"/>
      <c r="O20" s="21"/>
      <c r="P20" s="30"/>
      <c r="Q20" s="7">
        <f t="shared" si="0"/>
        <v>75</v>
      </c>
      <c r="T20" s="22"/>
    </row>
    <row r="21" spans="2:20" ht="14.7" thickBot="1" x14ac:dyDescent="0.6">
      <c r="B21" s="33">
        <v>13</v>
      </c>
      <c r="C21" s="32" t="s">
        <v>118</v>
      </c>
      <c r="D21" s="39" t="s">
        <v>156</v>
      </c>
      <c r="E21" s="37"/>
      <c r="F21" s="37"/>
      <c r="G21" s="37"/>
      <c r="H21" s="37"/>
      <c r="I21" s="38"/>
      <c r="J21" s="21"/>
      <c r="K21" s="21">
        <v>70</v>
      </c>
      <c r="L21" s="21"/>
      <c r="M21" s="21"/>
      <c r="N21" s="21"/>
      <c r="O21" s="21"/>
      <c r="P21" s="30"/>
      <c r="Q21" s="7">
        <f t="shared" si="0"/>
        <v>17.5</v>
      </c>
      <c r="T21" s="22"/>
    </row>
    <row r="22" spans="2:20" ht="14.7" thickBot="1" x14ac:dyDescent="0.6">
      <c r="B22" s="33">
        <v>14</v>
      </c>
      <c r="C22" s="32" t="s">
        <v>119</v>
      </c>
      <c r="D22" s="39" t="s">
        <v>157</v>
      </c>
      <c r="E22" s="37"/>
      <c r="F22" s="37"/>
      <c r="G22" s="37"/>
      <c r="H22" s="37"/>
      <c r="I22" s="38"/>
      <c r="J22" s="21">
        <v>70</v>
      </c>
      <c r="K22" s="21">
        <v>70</v>
      </c>
      <c r="L22" s="21">
        <v>79</v>
      </c>
      <c r="M22" s="21">
        <v>70</v>
      </c>
      <c r="N22" s="21"/>
      <c r="O22" s="21"/>
      <c r="P22" s="30"/>
      <c r="Q22" s="7">
        <f t="shared" si="0"/>
        <v>72.25</v>
      </c>
      <c r="T22" s="22"/>
    </row>
    <row r="23" spans="2:20" ht="14.7" thickBot="1" x14ac:dyDescent="0.6">
      <c r="B23" s="33">
        <v>15</v>
      </c>
      <c r="C23" s="32" t="s">
        <v>120</v>
      </c>
      <c r="D23" s="39" t="s">
        <v>158</v>
      </c>
      <c r="E23" s="37"/>
      <c r="F23" s="37"/>
      <c r="G23" s="37"/>
      <c r="H23" s="37"/>
      <c r="I23" s="38"/>
      <c r="J23" s="21">
        <v>70</v>
      </c>
      <c r="K23" s="21">
        <v>70</v>
      </c>
      <c r="L23" s="21">
        <v>80</v>
      </c>
      <c r="M23" s="21">
        <v>70</v>
      </c>
      <c r="N23" s="21"/>
      <c r="O23" s="21"/>
      <c r="P23" s="30"/>
      <c r="Q23" s="7">
        <f t="shared" si="0"/>
        <v>72.5</v>
      </c>
      <c r="T23" s="22"/>
    </row>
    <row r="24" spans="2:20" ht="14.7" thickBot="1" x14ac:dyDescent="0.6">
      <c r="B24" s="33">
        <v>16</v>
      </c>
      <c r="C24" s="32" t="s">
        <v>121</v>
      </c>
      <c r="D24" s="39" t="s">
        <v>159</v>
      </c>
      <c r="E24" s="37"/>
      <c r="F24" s="37"/>
      <c r="G24" s="37"/>
      <c r="H24" s="37"/>
      <c r="I24" s="38"/>
      <c r="J24" s="21">
        <v>70</v>
      </c>
      <c r="K24" s="21">
        <v>70</v>
      </c>
      <c r="L24" s="21">
        <v>82</v>
      </c>
      <c r="M24" s="21">
        <v>70</v>
      </c>
      <c r="N24" s="21"/>
      <c r="O24" s="21"/>
      <c r="P24" s="30"/>
      <c r="Q24" s="7">
        <f t="shared" si="0"/>
        <v>73</v>
      </c>
      <c r="T24" s="22"/>
    </row>
    <row r="25" spans="2:20" ht="14.7" thickBot="1" x14ac:dyDescent="0.6">
      <c r="B25" s="33">
        <v>17</v>
      </c>
      <c r="C25" s="32" t="s">
        <v>122</v>
      </c>
      <c r="D25" s="39" t="s">
        <v>160</v>
      </c>
      <c r="E25" s="37"/>
      <c r="F25" s="37"/>
      <c r="G25" s="37"/>
      <c r="H25" s="37"/>
      <c r="I25" s="38"/>
      <c r="J25" s="21">
        <v>70</v>
      </c>
      <c r="K25" s="21">
        <v>70</v>
      </c>
      <c r="L25" s="21"/>
      <c r="M25" s="21"/>
      <c r="N25" s="21"/>
      <c r="O25" s="21"/>
      <c r="P25" s="30"/>
      <c r="Q25" s="7">
        <f t="shared" si="0"/>
        <v>35</v>
      </c>
      <c r="T25" s="22"/>
    </row>
    <row r="26" spans="2:20" ht="14.7" thickBot="1" x14ac:dyDescent="0.6">
      <c r="B26" s="33">
        <v>18</v>
      </c>
      <c r="C26" s="32" t="s">
        <v>123</v>
      </c>
      <c r="D26" s="39" t="s">
        <v>161</v>
      </c>
      <c r="E26" s="37"/>
      <c r="F26" s="37"/>
      <c r="G26" s="37"/>
      <c r="H26" s="37"/>
      <c r="I26" s="38"/>
      <c r="J26" s="21">
        <v>70</v>
      </c>
      <c r="K26" s="21">
        <v>70</v>
      </c>
      <c r="L26" s="21">
        <v>73</v>
      </c>
      <c r="M26" s="21">
        <v>80</v>
      </c>
      <c r="N26" s="21"/>
      <c r="O26" s="21"/>
      <c r="P26" s="30"/>
      <c r="Q26" s="7">
        <f t="shared" si="0"/>
        <v>73.25</v>
      </c>
      <c r="T26" s="22"/>
    </row>
    <row r="27" spans="2:20" ht="14.7" thickBot="1" x14ac:dyDescent="0.6">
      <c r="B27" s="33">
        <v>19</v>
      </c>
      <c r="C27" s="32" t="s">
        <v>124</v>
      </c>
      <c r="D27" s="39" t="s">
        <v>162</v>
      </c>
      <c r="E27" s="37"/>
      <c r="F27" s="37"/>
      <c r="G27" s="37"/>
      <c r="H27" s="37"/>
      <c r="I27" s="38"/>
      <c r="J27" s="21">
        <v>70</v>
      </c>
      <c r="K27" s="21">
        <v>70</v>
      </c>
      <c r="L27" s="21">
        <v>80</v>
      </c>
      <c r="M27" s="21">
        <v>70</v>
      </c>
      <c r="N27" s="21"/>
      <c r="O27" s="21"/>
      <c r="P27" s="30"/>
      <c r="Q27" s="7">
        <f t="shared" si="0"/>
        <v>72.5</v>
      </c>
      <c r="T27" s="22"/>
    </row>
    <row r="28" spans="2:20" ht="14.7" thickBot="1" x14ac:dyDescent="0.6">
      <c r="B28" s="33">
        <v>20</v>
      </c>
      <c r="C28" s="32" t="s">
        <v>125</v>
      </c>
      <c r="D28" s="39" t="s">
        <v>163</v>
      </c>
      <c r="E28" s="37"/>
      <c r="F28" s="37"/>
      <c r="G28" s="37"/>
      <c r="H28" s="37"/>
      <c r="I28" s="38"/>
      <c r="J28" s="21"/>
      <c r="K28" s="21">
        <v>70</v>
      </c>
      <c r="L28" s="21">
        <v>80</v>
      </c>
      <c r="M28" s="21">
        <v>70</v>
      </c>
      <c r="N28" s="21"/>
      <c r="O28" s="21"/>
      <c r="P28" s="30"/>
      <c r="Q28" s="7">
        <f t="shared" si="0"/>
        <v>55</v>
      </c>
      <c r="T28" s="22"/>
    </row>
    <row r="29" spans="2:20" ht="14.7" thickBot="1" x14ac:dyDescent="0.6">
      <c r="B29" s="33">
        <v>21</v>
      </c>
      <c r="C29" s="32" t="s">
        <v>126</v>
      </c>
      <c r="D29" s="39" t="s">
        <v>164</v>
      </c>
      <c r="E29" s="37"/>
      <c r="F29" s="37"/>
      <c r="G29" s="37"/>
      <c r="H29" s="37"/>
      <c r="I29" s="38"/>
      <c r="J29" s="21">
        <v>71</v>
      </c>
      <c r="K29" s="21">
        <v>71</v>
      </c>
      <c r="L29" s="21">
        <v>82</v>
      </c>
      <c r="M29" s="21">
        <v>70</v>
      </c>
      <c r="N29" s="21"/>
      <c r="O29" s="21"/>
      <c r="P29" s="30"/>
      <c r="Q29" s="7">
        <f t="shared" si="0"/>
        <v>73.5</v>
      </c>
      <c r="T29" s="22"/>
    </row>
    <row r="30" spans="2:20" ht="14.7" thickBot="1" x14ac:dyDescent="0.6">
      <c r="B30" s="33">
        <v>22</v>
      </c>
      <c r="C30" s="32" t="s">
        <v>127</v>
      </c>
      <c r="D30" s="39" t="s">
        <v>165</v>
      </c>
      <c r="E30" s="37"/>
      <c r="F30" s="37"/>
      <c r="G30" s="37"/>
      <c r="H30" s="37"/>
      <c r="I30" s="38"/>
      <c r="J30" s="21">
        <v>70</v>
      </c>
      <c r="K30" s="21">
        <v>70</v>
      </c>
      <c r="L30" s="21">
        <v>81</v>
      </c>
      <c r="M30" s="21">
        <v>70</v>
      </c>
      <c r="N30" s="21"/>
      <c r="O30" s="21"/>
      <c r="P30" s="30"/>
      <c r="Q30" s="7">
        <f t="shared" si="0"/>
        <v>72.75</v>
      </c>
      <c r="T30" s="22"/>
    </row>
    <row r="31" spans="2:20" ht="14.7" thickBot="1" x14ac:dyDescent="0.6">
      <c r="B31" s="33">
        <v>23</v>
      </c>
      <c r="C31" s="32" t="s">
        <v>128</v>
      </c>
      <c r="D31" s="39" t="s">
        <v>166</v>
      </c>
      <c r="E31" s="37"/>
      <c r="F31" s="37"/>
      <c r="G31" s="37"/>
      <c r="H31" s="37"/>
      <c r="I31" s="38"/>
      <c r="J31" s="21">
        <v>75</v>
      </c>
      <c r="K31" s="21">
        <v>75</v>
      </c>
      <c r="L31" s="21">
        <v>80</v>
      </c>
      <c r="M31" s="21">
        <v>80</v>
      </c>
      <c r="N31" s="21"/>
      <c r="O31" s="21"/>
      <c r="P31" s="30"/>
      <c r="Q31" s="7">
        <f t="shared" si="0"/>
        <v>77.5</v>
      </c>
      <c r="T31" s="22"/>
    </row>
    <row r="32" spans="2:20" ht="14.7" thickBot="1" x14ac:dyDescent="0.6">
      <c r="B32" s="33">
        <v>24</v>
      </c>
      <c r="C32" s="32" t="s">
        <v>129</v>
      </c>
      <c r="D32" s="39" t="s">
        <v>167</v>
      </c>
      <c r="E32" s="37"/>
      <c r="F32" s="37"/>
      <c r="G32" s="37"/>
      <c r="H32" s="37"/>
      <c r="I32" s="38"/>
      <c r="J32" s="21"/>
      <c r="K32" s="21">
        <v>70</v>
      </c>
      <c r="L32" s="21"/>
      <c r="M32" s="21"/>
      <c r="N32" s="21"/>
      <c r="O32" s="21"/>
      <c r="P32" s="30"/>
      <c r="Q32" s="7">
        <f t="shared" si="0"/>
        <v>17.5</v>
      </c>
      <c r="T32" s="22"/>
    </row>
    <row r="33" spans="2:17" ht="14.7" thickBot="1" x14ac:dyDescent="0.6">
      <c r="B33" s="33">
        <v>25</v>
      </c>
      <c r="C33" s="32" t="s">
        <v>130</v>
      </c>
      <c r="D33" s="40" t="s">
        <v>168</v>
      </c>
      <c r="E33" s="40"/>
      <c r="F33" s="40"/>
      <c r="G33" s="40"/>
      <c r="H33" s="40"/>
      <c r="I33" s="40"/>
      <c r="J33" s="21">
        <v>70</v>
      </c>
      <c r="K33" s="21">
        <v>70</v>
      </c>
      <c r="L33" s="21">
        <v>81</v>
      </c>
      <c r="M33" s="21">
        <v>70</v>
      </c>
      <c r="N33" s="21"/>
      <c r="O33" s="21"/>
      <c r="P33" s="30"/>
      <c r="Q33" s="7">
        <f t="shared" ref="Q33:Q48" si="1">SUM(J33:P33)/7</f>
        <v>41.571428571428569</v>
      </c>
    </row>
    <row r="34" spans="2:17" ht="14.7" thickBot="1" x14ac:dyDescent="0.6">
      <c r="B34" s="33">
        <v>26</v>
      </c>
      <c r="C34" s="32" t="s">
        <v>131</v>
      </c>
      <c r="D34" s="40" t="s">
        <v>169</v>
      </c>
      <c r="E34" s="40"/>
      <c r="F34" s="40"/>
      <c r="G34" s="40"/>
      <c r="H34" s="40"/>
      <c r="I34" s="40"/>
      <c r="J34" s="21">
        <v>70</v>
      </c>
      <c r="K34" s="21">
        <v>70</v>
      </c>
      <c r="L34" s="21">
        <v>72</v>
      </c>
      <c r="M34" s="21">
        <v>70</v>
      </c>
      <c r="N34" s="21"/>
      <c r="O34" s="21"/>
      <c r="P34" s="30"/>
      <c r="Q34" s="7">
        <f t="shared" si="1"/>
        <v>40.285714285714285</v>
      </c>
    </row>
    <row r="35" spans="2:17" ht="14.7" thickBot="1" x14ac:dyDescent="0.6">
      <c r="B35" s="33">
        <v>27</v>
      </c>
      <c r="C35" s="32" t="s">
        <v>132</v>
      </c>
      <c r="D35" s="40" t="s">
        <v>170</v>
      </c>
      <c r="E35" s="40"/>
      <c r="F35" s="40"/>
      <c r="G35" s="40"/>
      <c r="H35" s="40"/>
      <c r="I35" s="40"/>
      <c r="J35" s="21">
        <v>70</v>
      </c>
      <c r="K35" s="21">
        <v>70</v>
      </c>
      <c r="L35" s="21">
        <v>80</v>
      </c>
      <c r="M35" s="21">
        <v>70</v>
      </c>
      <c r="N35" s="21"/>
      <c r="O35" s="21"/>
      <c r="P35" s="30"/>
      <c r="Q35" s="7">
        <f t="shared" si="1"/>
        <v>41.428571428571431</v>
      </c>
    </row>
    <row r="36" spans="2:17" ht="14.7" thickBot="1" x14ac:dyDescent="0.6">
      <c r="B36" s="33">
        <v>28</v>
      </c>
      <c r="C36" s="32" t="s">
        <v>133</v>
      </c>
      <c r="D36" s="40" t="s">
        <v>171</v>
      </c>
      <c r="E36" s="40"/>
      <c r="F36" s="40"/>
      <c r="G36" s="40"/>
      <c r="H36" s="40"/>
      <c r="I36" s="40"/>
      <c r="J36" s="30">
        <v>70</v>
      </c>
      <c r="K36" s="30">
        <v>70</v>
      </c>
      <c r="L36" s="30">
        <v>80</v>
      </c>
      <c r="M36" s="30">
        <v>70</v>
      </c>
      <c r="N36" s="30"/>
      <c r="O36" s="30"/>
      <c r="P36" s="30"/>
      <c r="Q36" s="7">
        <f t="shared" si="1"/>
        <v>41.428571428571431</v>
      </c>
    </row>
    <row r="37" spans="2:17" ht="14.7" thickBot="1" x14ac:dyDescent="0.6">
      <c r="B37" s="33">
        <v>29</v>
      </c>
      <c r="C37" s="32" t="s">
        <v>134</v>
      </c>
      <c r="D37" s="40" t="s">
        <v>172</v>
      </c>
      <c r="E37" s="40"/>
      <c r="F37" s="40"/>
      <c r="G37" s="40"/>
      <c r="H37" s="40"/>
      <c r="I37" s="40"/>
      <c r="J37" s="30">
        <v>70</v>
      </c>
      <c r="K37" s="30">
        <v>70</v>
      </c>
      <c r="L37" s="30">
        <v>83</v>
      </c>
      <c r="M37" s="30">
        <v>80</v>
      </c>
      <c r="N37" s="30"/>
      <c r="O37" s="30"/>
      <c r="P37" s="30"/>
      <c r="Q37" s="7">
        <f t="shared" si="1"/>
        <v>43.285714285714285</v>
      </c>
    </row>
    <row r="38" spans="2:17" ht="14.7" thickBot="1" x14ac:dyDescent="0.6">
      <c r="B38" s="33">
        <v>30</v>
      </c>
      <c r="C38" s="32" t="s">
        <v>135</v>
      </c>
      <c r="D38" s="40" t="s">
        <v>173</v>
      </c>
      <c r="E38" s="40"/>
      <c r="F38" s="40"/>
      <c r="G38" s="40"/>
      <c r="H38" s="40"/>
      <c r="I38" s="40"/>
      <c r="J38" s="30"/>
      <c r="K38" s="30">
        <v>70</v>
      </c>
      <c r="L38" s="30">
        <v>80</v>
      </c>
      <c r="M38" s="30">
        <v>70</v>
      </c>
      <c r="N38" s="30"/>
      <c r="O38" s="30"/>
      <c r="P38" s="30"/>
      <c r="Q38" s="7">
        <f t="shared" si="1"/>
        <v>31.428571428571427</v>
      </c>
    </row>
    <row r="39" spans="2:17" ht="14.7" thickBot="1" x14ac:dyDescent="0.6">
      <c r="B39" s="33">
        <v>31</v>
      </c>
      <c r="C39" s="32" t="s">
        <v>136</v>
      </c>
      <c r="D39" s="40" t="s">
        <v>174</v>
      </c>
      <c r="E39" s="40"/>
      <c r="F39" s="40"/>
      <c r="G39" s="40"/>
      <c r="H39" s="40"/>
      <c r="I39" s="40"/>
      <c r="J39" s="30"/>
      <c r="K39" s="30">
        <v>70</v>
      </c>
      <c r="L39" s="30"/>
      <c r="M39" s="30"/>
      <c r="N39" s="30"/>
      <c r="O39" s="30"/>
      <c r="P39" s="30"/>
      <c r="Q39" s="7">
        <f t="shared" si="1"/>
        <v>10</v>
      </c>
    </row>
    <row r="40" spans="2:17" ht="14.7" thickBot="1" x14ac:dyDescent="0.6">
      <c r="B40" s="33">
        <v>32</v>
      </c>
      <c r="C40" s="32" t="s">
        <v>137</v>
      </c>
      <c r="D40" s="40" t="s">
        <v>175</v>
      </c>
      <c r="E40" s="40"/>
      <c r="F40" s="40"/>
      <c r="G40" s="40"/>
      <c r="H40" s="40"/>
      <c r="I40" s="40"/>
      <c r="J40" s="30"/>
      <c r="K40" s="30">
        <v>70</v>
      </c>
      <c r="L40" s="30"/>
      <c r="M40" s="30"/>
      <c r="N40" s="30"/>
      <c r="O40" s="30"/>
      <c r="P40" s="30"/>
      <c r="Q40" s="7">
        <f t="shared" si="1"/>
        <v>10</v>
      </c>
    </row>
    <row r="41" spans="2:17" ht="14.7" thickBot="1" x14ac:dyDescent="0.6">
      <c r="B41" s="33">
        <v>33</v>
      </c>
      <c r="C41" s="32" t="s">
        <v>138</v>
      </c>
      <c r="D41" s="40" t="s">
        <v>176</v>
      </c>
      <c r="E41" s="40"/>
      <c r="F41" s="40"/>
      <c r="G41" s="40"/>
      <c r="H41" s="40"/>
      <c r="I41" s="40"/>
      <c r="J41" s="30">
        <v>70</v>
      </c>
      <c r="K41" s="30">
        <v>70</v>
      </c>
      <c r="L41" s="30"/>
      <c r="M41" s="30"/>
      <c r="N41" s="30"/>
      <c r="O41" s="30"/>
      <c r="P41" s="30"/>
      <c r="Q41" s="7">
        <f t="shared" si="1"/>
        <v>20</v>
      </c>
    </row>
    <row r="42" spans="2:17" ht="14.7" thickBot="1" x14ac:dyDescent="0.6">
      <c r="B42" s="33">
        <v>34</v>
      </c>
      <c r="C42" s="32" t="s">
        <v>139</v>
      </c>
      <c r="D42" s="40" t="s">
        <v>177</v>
      </c>
      <c r="E42" s="40"/>
      <c r="F42" s="40"/>
      <c r="G42" s="40"/>
      <c r="H42" s="40"/>
      <c r="I42" s="40"/>
      <c r="J42" s="30"/>
      <c r="K42" s="30">
        <v>70</v>
      </c>
      <c r="L42" s="30"/>
      <c r="M42" s="30"/>
      <c r="N42" s="30"/>
      <c r="O42" s="30"/>
      <c r="P42" s="30"/>
      <c r="Q42" s="7">
        <f t="shared" si="1"/>
        <v>10</v>
      </c>
    </row>
    <row r="43" spans="2:17" ht="14.7" thickBot="1" x14ac:dyDescent="0.6">
      <c r="B43" s="33">
        <v>35</v>
      </c>
      <c r="C43" s="32" t="s">
        <v>140</v>
      </c>
      <c r="D43" s="40" t="s">
        <v>178</v>
      </c>
      <c r="E43" s="40"/>
      <c r="F43" s="40"/>
      <c r="G43" s="40"/>
      <c r="H43" s="40"/>
      <c r="I43" s="40"/>
      <c r="J43" s="30">
        <v>77</v>
      </c>
      <c r="K43" s="30">
        <v>77</v>
      </c>
      <c r="L43" s="30">
        <v>82</v>
      </c>
      <c r="M43" s="30">
        <v>80</v>
      </c>
      <c r="N43" s="30"/>
      <c r="O43" s="30"/>
      <c r="P43" s="30"/>
      <c r="Q43" s="7">
        <f t="shared" si="1"/>
        <v>45.142857142857146</v>
      </c>
    </row>
    <row r="44" spans="2:17" ht="14.7" thickBot="1" x14ac:dyDescent="0.6">
      <c r="B44" s="33">
        <v>36</v>
      </c>
      <c r="C44" s="32" t="s">
        <v>141</v>
      </c>
      <c r="D44" s="40" t="s">
        <v>179</v>
      </c>
      <c r="E44" s="40"/>
      <c r="F44" s="40"/>
      <c r="G44" s="40"/>
      <c r="H44" s="40"/>
      <c r="I44" s="40"/>
      <c r="J44" s="30">
        <v>71</v>
      </c>
      <c r="K44" s="30">
        <v>71</v>
      </c>
      <c r="L44" s="30"/>
      <c r="M44" s="30"/>
      <c r="N44" s="30"/>
      <c r="O44" s="30"/>
      <c r="P44" s="30"/>
      <c r="Q44" s="7">
        <f t="shared" si="1"/>
        <v>20.285714285714285</v>
      </c>
    </row>
    <row r="45" spans="2:17" ht="14.7" thickBot="1" x14ac:dyDescent="0.6">
      <c r="B45" s="33">
        <v>37</v>
      </c>
      <c r="C45" s="32" t="s">
        <v>142</v>
      </c>
      <c r="D45" s="36" t="s">
        <v>180</v>
      </c>
      <c r="E45" s="37"/>
      <c r="F45" s="37"/>
      <c r="G45" s="37"/>
      <c r="H45" s="37"/>
      <c r="I45" s="38"/>
      <c r="J45" s="30">
        <v>70</v>
      </c>
      <c r="K45" s="30">
        <v>70</v>
      </c>
      <c r="L45" s="30">
        <v>80</v>
      </c>
      <c r="M45" s="30">
        <v>70</v>
      </c>
      <c r="N45" s="30"/>
      <c r="O45" s="30"/>
      <c r="P45" s="30"/>
      <c r="Q45" s="7">
        <f t="shared" si="1"/>
        <v>41.428571428571431</v>
      </c>
    </row>
    <row r="46" spans="2:17" ht="14.7" thickBot="1" x14ac:dyDescent="0.6">
      <c r="B46" s="26"/>
      <c r="C46" s="32"/>
      <c r="D46" s="40"/>
      <c r="E46" s="40"/>
      <c r="F46" s="40"/>
      <c r="G46" s="40"/>
      <c r="H46" s="40"/>
      <c r="I46" s="40"/>
      <c r="J46" s="30"/>
      <c r="K46" s="30"/>
      <c r="L46" s="30"/>
      <c r="M46" s="30"/>
      <c r="N46" s="30"/>
      <c r="O46" s="30"/>
      <c r="P46" s="30"/>
      <c r="Q46" s="7">
        <f t="shared" si="1"/>
        <v>0</v>
      </c>
    </row>
    <row r="47" spans="2:17" ht="14.7" thickBot="1" x14ac:dyDescent="0.6">
      <c r="B47" s="26"/>
      <c r="C47" s="32"/>
      <c r="D47" s="36"/>
      <c r="E47" s="37"/>
      <c r="F47" s="37"/>
      <c r="G47" s="37"/>
      <c r="H47" s="37"/>
      <c r="I47" s="38"/>
      <c r="J47" s="30"/>
      <c r="K47" s="30"/>
      <c r="L47" s="30"/>
      <c r="M47" s="30"/>
      <c r="N47" s="30"/>
      <c r="O47" s="30"/>
      <c r="P47" s="30"/>
      <c r="Q47" s="7"/>
    </row>
    <row r="48" spans="2:17" ht="14.7" thickBot="1" x14ac:dyDescent="0.6">
      <c r="B48" s="26"/>
      <c r="C48" s="32"/>
      <c r="D48" s="46"/>
      <c r="E48" s="47"/>
      <c r="F48" s="47"/>
      <c r="G48" s="47"/>
      <c r="H48" s="47"/>
      <c r="I48" s="48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41"/>
      <c r="D49" s="41"/>
      <c r="E49" s="25"/>
      <c r="H49" s="49" t="s">
        <v>19</v>
      </c>
      <c r="I49" s="49"/>
      <c r="J49" s="28">
        <f t="shared" ref="J49:P49" si="2">COUNTIF(J9:J48,"&gt;=70")</f>
        <v>26</v>
      </c>
      <c r="K49" s="28">
        <f t="shared" si="2"/>
        <v>37</v>
      </c>
      <c r="L49" s="28">
        <f t="shared" si="2"/>
        <v>27</v>
      </c>
      <c r="M49" s="28">
        <f t="shared" si="2"/>
        <v>27</v>
      </c>
      <c r="N49" s="28">
        <f t="shared" si="2"/>
        <v>0</v>
      </c>
      <c r="O49" s="28">
        <f t="shared" si="2"/>
        <v>0</v>
      </c>
      <c r="P49" s="28">
        <f t="shared" si="2"/>
        <v>0</v>
      </c>
      <c r="Q49" s="18">
        <f>COUNTIF(Q9:Q41,"&gt;=70")</f>
        <v>16</v>
      </c>
    </row>
    <row r="50" spans="3:17" x14ac:dyDescent="0.55000000000000004">
      <c r="C50" s="41"/>
      <c r="D50" s="41"/>
      <c r="E50" s="12"/>
      <c r="H50" s="45" t="s">
        <v>20</v>
      </c>
      <c r="I50" s="45"/>
      <c r="J50" s="29">
        <v>12</v>
      </c>
      <c r="K50" s="29">
        <v>0</v>
      </c>
      <c r="L50" s="29">
        <v>10</v>
      </c>
      <c r="M50" s="29">
        <v>10</v>
      </c>
      <c r="N50" s="29">
        <v>5</v>
      </c>
      <c r="O50" s="29">
        <f>COUNTIF(O9:O48,"&lt;70")</f>
        <v>0</v>
      </c>
      <c r="P50" s="29">
        <f>COUNTIF(P9:P48,"&lt;70")</f>
        <v>0</v>
      </c>
      <c r="Q50" s="29">
        <f>COUNTIF(Q9:Q48,"&lt;70")</f>
        <v>23</v>
      </c>
    </row>
    <row r="51" spans="3:17" x14ac:dyDescent="0.55000000000000004">
      <c r="C51" s="41"/>
      <c r="D51" s="41"/>
      <c r="E51" s="41"/>
      <c r="H51" s="45" t="s">
        <v>21</v>
      </c>
      <c r="I51" s="45"/>
      <c r="J51" s="29">
        <v>37</v>
      </c>
      <c r="K51" s="29">
        <v>37</v>
      </c>
      <c r="L51" s="29">
        <v>37</v>
      </c>
      <c r="M51" s="29">
        <v>37</v>
      </c>
      <c r="N51" s="29">
        <v>30</v>
      </c>
      <c r="O51" s="29">
        <f>COUNT(O9:O48)</f>
        <v>0</v>
      </c>
      <c r="P51" s="29">
        <f>COUNT(P9:P48)</f>
        <v>0</v>
      </c>
      <c r="Q51" s="29">
        <f>COUNT(Q9:Q48)</f>
        <v>39</v>
      </c>
    </row>
    <row r="52" spans="3:17" x14ac:dyDescent="0.55000000000000004">
      <c r="C52" s="41"/>
      <c r="D52" s="41"/>
      <c r="E52" s="25"/>
      <c r="F52" s="5"/>
      <c r="H52" s="42" t="s">
        <v>16</v>
      </c>
      <c r="I52" s="42"/>
      <c r="J52" s="16">
        <f>J49/J51</f>
        <v>0.70270270270270274</v>
      </c>
      <c r="K52" s="17">
        <v>1</v>
      </c>
      <c r="L52" s="17">
        <f t="shared" ref="L52:Q52" si="3">L49/L51</f>
        <v>0.72972972972972971</v>
      </c>
      <c r="M52" s="17">
        <v>0.73</v>
      </c>
      <c r="N52" s="17">
        <v>0.83</v>
      </c>
      <c r="O52" s="17" t="e">
        <f t="shared" si="3"/>
        <v>#DIV/0!</v>
      </c>
      <c r="P52" s="17" t="e">
        <f t="shared" si="3"/>
        <v>#DIV/0!</v>
      </c>
      <c r="Q52" s="17">
        <f t="shared" si="3"/>
        <v>0.41025641025641024</v>
      </c>
    </row>
    <row r="53" spans="3:17" x14ac:dyDescent="0.55000000000000004">
      <c r="C53" s="41"/>
      <c r="D53" s="41"/>
      <c r="E53" s="25"/>
      <c r="F53" s="5"/>
      <c r="H53" s="42" t="s">
        <v>17</v>
      </c>
      <c r="I53" s="42"/>
      <c r="J53" s="16">
        <f>J50/J51</f>
        <v>0.32432432432432434</v>
      </c>
      <c r="K53" s="16">
        <v>0</v>
      </c>
      <c r="L53" s="17">
        <f t="shared" ref="L53:Q53" si="4">L50/L51</f>
        <v>0.27027027027027029</v>
      </c>
      <c r="M53" s="17">
        <v>0.27</v>
      </c>
      <c r="N53" s="17">
        <v>0.17</v>
      </c>
      <c r="O53" s="17" t="e">
        <f t="shared" si="4"/>
        <v>#DIV/0!</v>
      </c>
      <c r="P53" s="17" t="e">
        <f t="shared" si="4"/>
        <v>#DIV/0!</v>
      </c>
      <c r="Q53" s="17">
        <f t="shared" si="4"/>
        <v>0.58974358974358976</v>
      </c>
    </row>
    <row r="54" spans="3:17" x14ac:dyDescent="0.55000000000000004">
      <c r="C54" s="41"/>
      <c r="D54" s="41"/>
      <c r="E54" s="12"/>
      <c r="F54" s="5"/>
    </row>
    <row r="55" spans="3:17" x14ac:dyDescent="0.55000000000000004">
      <c r="C55" s="25"/>
      <c r="D55" s="25"/>
      <c r="E55" s="12"/>
      <c r="F55" s="5"/>
    </row>
    <row r="56" spans="3:17" x14ac:dyDescent="0.55000000000000004">
      <c r="J56" s="43"/>
      <c r="K56" s="43"/>
      <c r="L56" s="43"/>
      <c r="M56" s="43"/>
      <c r="N56" s="43"/>
      <c r="O56" s="43"/>
      <c r="P56" s="43"/>
    </row>
    <row r="57" spans="3:17" x14ac:dyDescent="0.55000000000000004">
      <c r="J57" s="44" t="s">
        <v>18</v>
      </c>
      <c r="K57" s="44"/>
      <c r="L57" s="44"/>
      <c r="M57" s="44"/>
      <c r="N57" s="44"/>
      <c r="O57" s="44"/>
      <c r="P57" s="44"/>
    </row>
  </sheetData>
  <mergeCells count="6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abSelected="1" zoomScale="110" zoomScaleNormal="110" workbookViewId="0">
      <selection activeCell="K43" sqref="K4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5500000000000000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"/>
      <c r="R3" s="11"/>
    </row>
    <row r="4" spans="2:18" x14ac:dyDescent="0.55000000000000004">
      <c r="C4" t="s">
        <v>0</v>
      </c>
      <c r="D4" s="57" t="s">
        <v>181</v>
      </c>
      <c r="E4" s="57"/>
      <c r="F4" s="57"/>
      <c r="G4" s="57"/>
      <c r="I4" t="s">
        <v>1</v>
      </c>
      <c r="J4" s="50" t="s">
        <v>182</v>
      </c>
      <c r="K4" s="50"/>
      <c r="M4" t="s">
        <v>2</v>
      </c>
      <c r="N4" s="58">
        <v>45359</v>
      </c>
      <c r="O4" s="58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50" t="s">
        <v>26</v>
      </c>
      <c r="E6" s="50"/>
      <c r="F6" s="50"/>
      <c r="G6" s="50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53" t="s">
        <v>5</v>
      </c>
      <c r="E8" s="53"/>
      <c r="F8" s="53"/>
      <c r="G8" s="53"/>
      <c r="H8" s="53"/>
      <c r="I8" s="53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183</v>
      </c>
      <c r="D9" s="63" t="s">
        <v>195</v>
      </c>
      <c r="E9" s="64"/>
      <c r="F9" s="64"/>
      <c r="G9" s="64"/>
      <c r="H9" s="64"/>
      <c r="I9" s="65"/>
      <c r="J9" s="21">
        <v>70</v>
      </c>
      <c r="K9" s="21">
        <v>70</v>
      </c>
      <c r="L9" s="21"/>
      <c r="M9" s="21">
        <v>75</v>
      </c>
      <c r="N9" s="21"/>
      <c r="O9" s="10"/>
      <c r="P9" s="10"/>
      <c r="Q9" s="7">
        <f>SUM(J9:P9)/4</f>
        <v>53.75</v>
      </c>
    </row>
    <row r="10" spans="2:18" ht="14.1" customHeight="1" thickBot="1" x14ac:dyDescent="0.6">
      <c r="B10" s="19">
        <v>2</v>
      </c>
      <c r="C10" s="35" t="s">
        <v>184</v>
      </c>
      <c r="D10" s="63" t="s">
        <v>196</v>
      </c>
      <c r="E10" s="64"/>
      <c r="F10" s="64"/>
      <c r="G10" s="64"/>
      <c r="H10" s="64"/>
      <c r="I10" s="65"/>
      <c r="J10" s="21"/>
      <c r="K10" s="21">
        <v>70</v>
      </c>
      <c r="L10" s="21"/>
      <c r="M10" s="21"/>
      <c r="N10" s="21"/>
      <c r="O10" s="10"/>
      <c r="P10" s="10"/>
      <c r="Q10" s="7">
        <f t="shared" ref="Q10:Q37" si="0">SUM(J10:P10)/4</f>
        <v>17.5</v>
      </c>
    </row>
    <row r="11" spans="2:18" ht="14.4" customHeight="1" thickBot="1" x14ac:dyDescent="0.6">
      <c r="B11" s="19">
        <v>3</v>
      </c>
      <c r="C11" s="35" t="s">
        <v>185</v>
      </c>
      <c r="D11" s="63" t="s">
        <v>197</v>
      </c>
      <c r="E11" s="64"/>
      <c r="F11" s="64"/>
      <c r="G11" s="64"/>
      <c r="H11" s="64"/>
      <c r="I11" s="65"/>
      <c r="J11" s="21">
        <v>70</v>
      </c>
      <c r="K11" s="21">
        <v>70</v>
      </c>
      <c r="L11" s="21"/>
      <c r="M11" s="21">
        <v>75</v>
      </c>
      <c r="N11" s="21"/>
      <c r="O11" s="10"/>
      <c r="P11" s="10"/>
      <c r="Q11" s="7">
        <f t="shared" si="0"/>
        <v>53.75</v>
      </c>
    </row>
    <row r="12" spans="2:18" ht="14.4" customHeight="1" thickBot="1" x14ac:dyDescent="0.6">
      <c r="B12" s="19">
        <v>4</v>
      </c>
      <c r="C12" s="35" t="s">
        <v>186</v>
      </c>
      <c r="D12" s="63" t="s">
        <v>198</v>
      </c>
      <c r="E12" s="64"/>
      <c r="F12" s="64"/>
      <c r="G12" s="64"/>
      <c r="H12" s="64"/>
      <c r="I12" s="65"/>
      <c r="J12" s="21"/>
      <c r="K12" s="21">
        <v>70</v>
      </c>
      <c r="L12" s="21"/>
      <c r="M12" s="21">
        <v>75</v>
      </c>
      <c r="N12" s="21"/>
      <c r="O12" s="10"/>
      <c r="P12" s="10"/>
      <c r="Q12" s="7">
        <f t="shared" si="0"/>
        <v>36.25</v>
      </c>
    </row>
    <row r="13" spans="2:18" ht="14.1" customHeight="1" thickBot="1" x14ac:dyDescent="0.6">
      <c r="B13" s="19">
        <v>5</v>
      </c>
      <c r="C13" s="35" t="s">
        <v>187</v>
      </c>
      <c r="D13" s="63" t="s">
        <v>199</v>
      </c>
      <c r="E13" s="64"/>
      <c r="F13" s="64"/>
      <c r="G13" s="64"/>
      <c r="H13" s="64"/>
      <c r="I13" s="65"/>
      <c r="J13" s="21">
        <v>71</v>
      </c>
      <c r="K13" s="21">
        <v>71</v>
      </c>
      <c r="L13" s="21">
        <v>80</v>
      </c>
      <c r="M13" s="21">
        <v>80</v>
      </c>
      <c r="N13" s="21"/>
      <c r="O13" s="10"/>
      <c r="P13" s="10"/>
      <c r="Q13" s="7">
        <f t="shared" si="0"/>
        <v>75.5</v>
      </c>
    </row>
    <row r="14" spans="2:18" ht="13.5" customHeight="1" thickBot="1" x14ac:dyDescent="0.6">
      <c r="B14" s="19">
        <v>6</v>
      </c>
      <c r="C14" s="35" t="s">
        <v>188</v>
      </c>
      <c r="D14" s="63" t="s">
        <v>200</v>
      </c>
      <c r="E14" s="64"/>
      <c r="F14" s="64"/>
      <c r="G14" s="64"/>
      <c r="H14" s="64"/>
      <c r="I14" s="65"/>
      <c r="J14" s="21">
        <v>70</v>
      </c>
      <c r="K14" s="21">
        <v>70</v>
      </c>
      <c r="L14" s="21">
        <v>80</v>
      </c>
      <c r="M14" s="21">
        <v>80</v>
      </c>
      <c r="N14" s="21"/>
      <c r="O14" s="10"/>
      <c r="P14" s="10"/>
      <c r="Q14" s="7">
        <f t="shared" si="0"/>
        <v>75</v>
      </c>
    </row>
    <row r="15" spans="2:18" ht="15.9" customHeight="1" thickBot="1" x14ac:dyDescent="0.6">
      <c r="B15" s="19">
        <v>7</v>
      </c>
      <c r="C15" s="35" t="s">
        <v>189</v>
      </c>
      <c r="D15" s="63" t="s">
        <v>201</v>
      </c>
      <c r="E15" s="64"/>
      <c r="F15" s="64"/>
      <c r="G15" s="64"/>
      <c r="H15" s="64"/>
      <c r="I15" s="65"/>
      <c r="J15" s="21">
        <v>70</v>
      </c>
      <c r="K15" s="21">
        <v>70</v>
      </c>
      <c r="L15" s="21">
        <v>80</v>
      </c>
      <c r="M15" s="21">
        <v>80</v>
      </c>
      <c r="N15" s="21"/>
      <c r="O15" s="10"/>
      <c r="P15" s="10"/>
      <c r="Q15" s="7">
        <f t="shared" si="0"/>
        <v>75</v>
      </c>
    </row>
    <row r="16" spans="2:18" ht="13.8" customHeight="1" thickBot="1" x14ac:dyDescent="0.6">
      <c r="B16" s="19">
        <v>8</v>
      </c>
      <c r="C16" s="35" t="s">
        <v>190</v>
      </c>
      <c r="D16" s="63" t="s">
        <v>202</v>
      </c>
      <c r="E16" s="64"/>
      <c r="F16" s="64"/>
      <c r="G16" s="64"/>
      <c r="H16" s="64"/>
      <c r="I16" s="65"/>
      <c r="J16" s="21"/>
      <c r="K16" s="21"/>
      <c r="L16" s="21"/>
      <c r="M16" s="21"/>
      <c r="N16" s="21"/>
      <c r="O16" s="10"/>
      <c r="P16" s="10"/>
      <c r="Q16" s="7">
        <f t="shared" si="0"/>
        <v>0</v>
      </c>
    </row>
    <row r="17" spans="2:17" ht="12.9" customHeight="1" thickBot="1" x14ac:dyDescent="0.6">
      <c r="B17" s="19">
        <v>9</v>
      </c>
      <c r="C17" s="35" t="s">
        <v>191</v>
      </c>
      <c r="D17" s="63" t="s">
        <v>203</v>
      </c>
      <c r="E17" s="64"/>
      <c r="F17" s="64"/>
      <c r="G17" s="64"/>
      <c r="H17" s="64"/>
      <c r="I17" s="65"/>
      <c r="J17" s="21">
        <v>71</v>
      </c>
      <c r="K17" s="21">
        <v>71</v>
      </c>
      <c r="L17" s="21">
        <v>80</v>
      </c>
      <c r="M17" s="21">
        <v>80</v>
      </c>
      <c r="N17" s="21"/>
      <c r="O17" s="10"/>
      <c r="P17" s="10"/>
      <c r="Q17" s="7">
        <f t="shared" si="0"/>
        <v>75.5</v>
      </c>
    </row>
    <row r="18" spans="2:17" ht="16.2" customHeight="1" thickBot="1" x14ac:dyDescent="0.6">
      <c r="B18" s="19">
        <f t="shared" ref="B18:B34" si="1">B17+1</f>
        <v>10</v>
      </c>
      <c r="C18" s="35" t="s">
        <v>192</v>
      </c>
      <c r="D18" s="63" t="s">
        <v>204</v>
      </c>
      <c r="E18" s="64"/>
      <c r="F18" s="64"/>
      <c r="G18" s="64"/>
      <c r="H18" s="64"/>
      <c r="I18" s="65"/>
      <c r="J18" s="21">
        <v>70</v>
      </c>
      <c r="K18" s="21">
        <v>70</v>
      </c>
      <c r="L18" s="21"/>
      <c r="M18" s="21">
        <v>75</v>
      </c>
      <c r="N18" s="21"/>
      <c r="O18" s="10"/>
      <c r="P18" s="10"/>
      <c r="Q18" s="7">
        <f t="shared" si="0"/>
        <v>53.75</v>
      </c>
    </row>
    <row r="19" spans="2:17" ht="14.1" customHeight="1" thickBot="1" x14ac:dyDescent="0.6">
      <c r="B19" s="19">
        <f t="shared" si="1"/>
        <v>11</v>
      </c>
      <c r="C19" s="35" t="s">
        <v>193</v>
      </c>
      <c r="D19" s="63" t="s">
        <v>205</v>
      </c>
      <c r="E19" s="64"/>
      <c r="F19" s="64"/>
      <c r="G19" s="64"/>
      <c r="H19" s="64"/>
      <c r="I19" s="65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3.2" customHeight="1" thickBot="1" x14ac:dyDescent="0.6">
      <c r="B20" s="19">
        <v>12</v>
      </c>
      <c r="C20" s="35" t="s">
        <v>194</v>
      </c>
      <c r="D20" s="63" t="s">
        <v>206</v>
      </c>
      <c r="E20" s="64"/>
      <c r="F20" s="64"/>
      <c r="G20" s="64"/>
      <c r="H20" s="64"/>
      <c r="I20" s="65"/>
      <c r="J20" s="21">
        <v>80</v>
      </c>
      <c r="K20" s="21">
        <v>80</v>
      </c>
      <c r="L20" s="21">
        <v>80</v>
      </c>
      <c r="M20" s="21">
        <v>80</v>
      </c>
      <c r="N20" s="21"/>
      <c r="O20" s="10"/>
      <c r="P20" s="10"/>
      <c r="Q20" s="7">
        <f t="shared" si="0"/>
        <v>80</v>
      </c>
    </row>
    <row r="21" spans="2:17" ht="15.6" customHeight="1" thickBot="1" x14ac:dyDescent="0.6">
      <c r="B21" s="19">
        <f>B20+1</f>
        <v>13</v>
      </c>
      <c r="C21" s="24"/>
      <c r="D21" s="63"/>
      <c r="E21" s="64"/>
      <c r="F21" s="64"/>
      <c r="G21" s="64"/>
      <c r="H21" s="64"/>
      <c r="I21" s="65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.6" customHeight="1" thickBot="1" x14ac:dyDescent="0.6">
      <c r="B22" s="19">
        <v>14</v>
      </c>
      <c r="C22" s="24"/>
      <c r="D22" s="63"/>
      <c r="E22" s="64"/>
      <c r="F22" s="64"/>
      <c r="G22" s="64"/>
      <c r="H22" s="64"/>
      <c r="I22" s="65"/>
      <c r="J22" s="21"/>
      <c r="K22" s="21"/>
      <c r="L22" s="21"/>
      <c r="M22" s="21"/>
      <c r="N22" s="21"/>
      <c r="O22" s="23"/>
      <c r="P22" s="23"/>
      <c r="Q22" s="7">
        <f t="shared" si="0"/>
        <v>0</v>
      </c>
    </row>
    <row r="23" spans="2:17" ht="13.5" customHeight="1" thickBot="1" x14ac:dyDescent="0.6">
      <c r="B23" s="19">
        <v>15</v>
      </c>
      <c r="C23" s="24"/>
      <c r="D23" s="63"/>
      <c r="E23" s="64"/>
      <c r="F23" s="64"/>
      <c r="G23" s="64"/>
      <c r="H23" s="64"/>
      <c r="I23" s="65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5" customHeight="1" thickBot="1" x14ac:dyDescent="0.6">
      <c r="B24" s="19">
        <f t="shared" si="1"/>
        <v>16</v>
      </c>
      <c r="C24" s="24"/>
      <c r="D24" s="63"/>
      <c r="E24" s="64"/>
      <c r="F24" s="64"/>
      <c r="G24" s="64"/>
      <c r="H24" s="64"/>
      <c r="I24" s="65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1.7" customHeight="1" thickBot="1" x14ac:dyDescent="0.6">
      <c r="B25" s="19">
        <f t="shared" si="1"/>
        <v>17</v>
      </c>
      <c r="C25" s="24"/>
      <c r="D25" s="63"/>
      <c r="E25" s="64"/>
      <c r="F25" s="64"/>
      <c r="G25" s="64"/>
      <c r="H25" s="64"/>
      <c r="I25" s="65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3" customHeight="1" thickBot="1" x14ac:dyDescent="0.6">
      <c r="B26" s="19">
        <f t="shared" si="1"/>
        <v>18</v>
      </c>
      <c r="C26" s="24"/>
      <c r="D26" s="63"/>
      <c r="E26" s="64"/>
      <c r="F26" s="64"/>
      <c r="G26" s="64"/>
      <c r="H26" s="64"/>
      <c r="I26" s="65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6.8" customHeight="1" thickBot="1" x14ac:dyDescent="0.6">
      <c r="B27" s="19">
        <v>19</v>
      </c>
      <c r="C27" s="24"/>
      <c r="D27" s="63"/>
      <c r="E27" s="64"/>
      <c r="F27" s="64"/>
      <c r="G27" s="64"/>
      <c r="H27" s="64"/>
      <c r="I27" s="65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2.9" customHeight="1" thickBot="1" x14ac:dyDescent="0.6">
      <c r="B28" s="19">
        <f t="shared" si="1"/>
        <v>20</v>
      </c>
      <c r="C28" s="24"/>
      <c r="D28" s="63"/>
      <c r="E28" s="64"/>
      <c r="F28" s="64"/>
      <c r="G28" s="64"/>
      <c r="H28" s="64"/>
      <c r="I28" s="65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3.5" customHeight="1" thickBot="1" x14ac:dyDescent="0.6">
      <c r="B29" s="19">
        <f t="shared" si="1"/>
        <v>21</v>
      </c>
      <c r="C29" s="24"/>
      <c r="D29" s="63"/>
      <c r="E29" s="64"/>
      <c r="F29" s="64"/>
      <c r="G29" s="64"/>
      <c r="H29" s="64"/>
      <c r="I29" s="65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5" customHeight="1" thickBot="1" x14ac:dyDescent="0.6">
      <c r="B30" s="19">
        <f t="shared" si="1"/>
        <v>22</v>
      </c>
      <c r="C30" s="24"/>
      <c r="D30" s="63"/>
      <c r="E30" s="64"/>
      <c r="F30" s="64"/>
      <c r="G30" s="64"/>
      <c r="H30" s="64"/>
      <c r="I30" s="65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4.1" customHeight="1" thickBot="1" x14ac:dyDescent="0.6">
      <c r="B31" s="19">
        <f t="shared" si="1"/>
        <v>23</v>
      </c>
      <c r="C31" s="24"/>
      <c r="D31" s="63"/>
      <c r="E31" s="64"/>
      <c r="F31" s="64"/>
      <c r="G31" s="64"/>
      <c r="H31" s="64"/>
      <c r="I31" s="65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6.8" customHeight="1" thickBot="1" x14ac:dyDescent="0.6">
      <c r="B32" s="19">
        <f t="shared" si="1"/>
        <v>24</v>
      </c>
      <c r="C32" s="24"/>
      <c r="D32" s="63"/>
      <c r="E32" s="64"/>
      <c r="F32" s="64"/>
      <c r="G32" s="64"/>
      <c r="H32" s="64"/>
      <c r="I32" s="65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6.8" customHeight="1" thickBot="1" x14ac:dyDescent="0.6">
      <c r="B33" s="19">
        <f t="shared" si="1"/>
        <v>25</v>
      </c>
      <c r="C33" s="24"/>
      <c r="D33" s="63"/>
      <c r="E33" s="64"/>
      <c r="F33" s="64"/>
      <c r="G33" s="64"/>
      <c r="H33" s="64"/>
      <c r="I33" s="65"/>
      <c r="J33" s="21"/>
      <c r="K33" s="21"/>
      <c r="L33" s="21"/>
      <c r="M33" s="21"/>
      <c r="N33" s="21"/>
      <c r="O33" s="10"/>
      <c r="P33" s="10"/>
      <c r="Q33" s="7">
        <f t="shared" si="0"/>
        <v>0</v>
      </c>
    </row>
    <row r="34" spans="2:17" ht="17.7" customHeight="1" thickBot="1" x14ac:dyDescent="0.6">
      <c r="B34" s="19">
        <f t="shared" si="1"/>
        <v>26</v>
      </c>
      <c r="C34" s="24"/>
      <c r="D34" s="63"/>
      <c r="E34" s="64"/>
      <c r="F34" s="64"/>
      <c r="G34" s="64"/>
      <c r="H34" s="64"/>
      <c r="I34" s="65"/>
      <c r="J34" s="21"/>
      <c r="K34" s="21"/>
      <c r="L34" s="21"/>
      <c r="M34" s="21"/>
      <c r="N34" s="21"/>
      <c r="O34" s="10"/>
      <c r="P34" s="10"/>
      <c r="Q34" s="7">
        <f t="shared" si="0"/>
        <v>0</v>
      </c>
    </row>
    <row r="35" spans="2:17" ht="17.7" customHeight="1" thickBot="1" x14ac:dyDescent="0.6">
      <c r="B35" s="19">
        <v>27</v>
      </c>
      <c r="C35" s="24"/>
      <c r="D35" s="63"/>
      <c r="E35" s="64"/>
      <c r="F35" s="64"/>
      <c r="G35" s="64"/>
      <c r="H35" s="64"/>
      <c r="I35" s="65"/>
      <c r="J35" s="21"/>
      <c r="K35" s="21"/>
      <c r="L35" s="21"/>
      <c r="M35" s="21"/>
      <c r="N35" s="21"/>
      <c r="O35" s="23"/>
      <c r="P35" s="23"/>
      <c r="Q35" s="7">
        <f t="shared" si="0"/>
        <v>0</v>
      </c>
    </row>
    <row r="36" spans="2:17" ht="17.7" customHeight="1" thickBot="1" x14ac:dyDescent="0.6">
      <c r="B36" s="19">
        <v>28</v>
      </c>
      <c r="C36" s="24"/>
      <c r="D36" s="63"/>
      <c r="E36" s="64"/>
      <c r="F36" s="64"/>
      <c r="G36" s="64"/>
      <c r="H36" s="64"/>
      <c r="I36" s="65"/>
      <c r="J36" s="21"/>
      <c r="K36" s="21"/>
      <c r="L36" s="21"/>
      <c r="M36" s="21"/>
      <c r="N36" s="21"/>
      <c r="O36" s="23"/>
      <c r="P36" s="23"/>
      <c r="Q36" s="7">
        <f t="shared" si="0"/>
        <v>0</v>
      </c>
    </row>
    <row r="37" spans="2:17" ht="17.100000000000001" customHeight="1" thickBot="1" x14ac:dyDescent="0.6">
      <c r="B37" s="19">
        <v>29</v>
      </c>
      <c r="C37" s="24"/>
      <c r="D37" s="63"/>
      <c r="E37" s="64"/>
      <c r="F37" s="64"/>
      <c r="G37" s="64"/>
      <c r="H37" s="64"/>
      <c r="I37" s="65"/>
      <c r="J37" s="21"/>
      <c r="K37" s="21"/>
      <c r="L37" s="21"/>
      <c r="M37" s="21"/>
      <c r="N37" s="21"/>
      <c r="O37" s="10"/>
      <c r="P37" s="10"/>
      <c r="Q37" s="7">
        <f t="shared" si="0"/>
        <v>0</v>
      </c>
    </row>
    <row r="38" spans="2:17" ht="16.5" customHeight="1" x14ac:dyDescent="0.55000000000000004">
      <c r="B38" s="19"/>
      <c r="C38" s="20"/>
      <c r="D38" s="63"/>
      <c r="E38" s="64"/>
      <c r="F38" s="64"/>
      <c r="G38" s="64"/>
      <c r="H38" s="64"/>
      <c r="I38" s="65"/>
      <c r="J38" s="21"/>
      <c r="K38" s="21"/>
      <c r="L38" s="21"/>
      <c r="M38" s="21"/>
      <c r="N38" s="21"/>
      <c r="O38" s="10"/>
      <c r="P38" s="10"/>
      <c r="Q38" s="7"/>
    </row>
    <row r="39" spans="2:17" ht="12.3" customHeight="1" x14ac:dyDescent="0.55000000000000004">
      <c r="B39" s="19"/>
      <c r="C39" s="20"/>
      <c r="D39" s="63"/>
      <c r="E39" s="64"/>
      <c r="F39" s="64"/>
      <c r="G39" s="64"/>
      <c r="H39" s="64"/>
      <c r="I39" s="65"/>
      <c r="J39" s="21"/>
      <c r="K39" s="21"/>
      <c r="L39" s="21"/>
      <c r="M39" s="21"/>
      <c r="N39" s="21"/>
      <c r="O39" s="10"/>
      <c r="P39" s="10"/>
      <c r="Q39" s="7"/>
    </row>
    <row r="40" spans="2:17" ht="12.9" customHeight="1" x14ac:dyDescent="0.55000000000000004">
      <c r="B40" s="19"/>
      <c r="C40" s="20"/>
      <c r="D40" s="63"/>
      <c r="E40" s="64"/>
      <c r="F40" s="64"/>
      <c r="G40" s="64"/>
      <c r="H40" s="64"/>
      <c r="I40" s="65"/>
      <c r="J40" s="10"/>
      <c r="K40" s="10"/>
      <c r="L40" s="10"/>
      <c r="M40" s="10"/>
      <c r="N40" s="10"/>
      <c r="O40" s="10"/>
      <c r="P40" s="10"/>
      <c r="Q40" s="7"/>
    </row>
    <row r="41" spans="2:17" ht="17.399999999999999" customHeight="1" x14ac:dyDescent="0.55000000000000004">
      <c r="B41" s="19"/>
      <c r="C41" s="20"/>
      <c r="D41" s="63"/>
      <c r="E41" s="64"/>
      <c r="F41" s="64"/>
      <c r="G41" s="64"/>
      <c r="H41" s="64"/>
      <c r="I41" s="65"/>
      <c r="J41" s="10"/>
      <c r="K41" s="10"/>
      <c r="L41" s="10"/>
      <c r="M41" s="10"/>
      <c r="N41" s="10"/>
      <c r="O41" s="10"/>
      <c r="P41" s="10"/>
      <c r="Q41" s="7"/>
    </row>
    <row r="42" spans="2:17" x14ac:dyDescent="0.55000000000000004">
      <c r="B42" s="9"/>
      <c r="C42" s="4"/>
      <c r="D42" s="59"/>
      <c r="E42" s="59"/>
      <c r="F42" s="59"/>
      <c r="G42" s="59"/>
      <c r="H42" s="59"/>
      <c r="I42" s="59"/>
      <c r="J42" s="10"/>
      <c r="K42" s="10"/>
      <c r="L42" s="10"/>
      <c r="M42" s="10"/>
      <c r="N42" s="10"/>
      <c r="O42" s="10"/>
      <c r="P42" s="10"/>
      <c r="Q42" s="7">
        <f t="shared" ref="Q42:Q45" si="2">SUM(J42:P42)/7</f>
        <v>0</v>
      </c>
    </row>
    <row r="43" spans="2:17" x14ac:dyDescent="0.55000000000000004">
      <c r="B43" s="9"/>
      <c r="C43" s="4"/>
      <c r="D43" s="59"/>
      <c r="E43" s="59"/>
      <c r="F43" s="59"/>
      <c r="G43" s="59"/>
      <c r="H43" s="59"/>
      <c r="I43" s="59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 x14ac:dyDescent="0.55000000000000004">
      <c r="B44" s="9"/>
      <c r="C44" s="4"/>
      <c r="D44" s="59"/>
      <c r="E44" s="59"/>
      <c r="F44" s="59"/>
      <c r="G44" s="59"/>
      <c r="H44" s="59"/>
      <c r="I44" s="59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 x14ac:dyDescent="0.55000000000000004">
      <c r="B45" s="9"/>
      <c r="C45" s="4"/>
      <c r="D45" s="59"/>
      <c r="E45" s="59"/>
      <c r="F45" s="59"/>
      <c r="G45" s="59"/>
      <c r="H45" s="59"/>
      <c r="I45" s="59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59"/>
      <c r="E46" s="59"/>
      <c r="F46" s="59"/>
      <c r="G46" s="59"/>
      <c r="H46" s="59"/>
      <c r="I46" s="59"/>
      <c r="J46" s="10"/>
      <c r="K46" s="10"/>
      <c r="L46" s="10"/>
      <c r="M46" s="10"/>
      <c r="N46" s="10"/>
      <c r="O46" s="10"/>
      <c r="P46" s="10"/>
      <c r="Q46" s="7">
        <f t="shared" ref="Q46:Q50" si="3">SUM(J46:P46)/7</f>
        <v>0</v>
      </c>
    </row>
    <row r="47" spans="2:17" x14ac:dyDescent="0.55000000000000004">
      <c r="B47" s="9"/>
      <c r="C47" s="4"/>
      <c r="D47" s="59"/>
      <c r="E47" s="59"/>
      <c r="F47" s="59"/>
      <c r="G47" s="59"/>
      <c r="H47" s="59"/>
      <c r="I47" s="59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 x14ac:dyDescent="0.55000000000000004">
      <c r="B48" s="9"/>
      <c r="C48" s="4"/>
      <c r="D48" s="59"/>
      <c r="E48" s="59"/>
      <c r="F48" s="59"/>
      <c r="G48" s="59"/>
      <c r="H48" s="59"/>
      <c r="I48" s="59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2:17" x14ac:dyDescent="0.55000000000000004">
      <c r="B49" s="9"/>
      <c r="C49" s="4"/>
      <c r="D49" s="59"/>
      <c r="E49" s="59"/>
      <c r="F49" s="59"/>
      <c r="G49" s="59"/>
      <c r="H49" s="59"/>
      <c r="I49" s="59"/>
      <c r="J49" s="10"/>
      <c r="K49" s="10"/>
      <c r="L49" s="10"/>
      <c r="M49" s="10"/>
      <c r="N49" s="10"/>
      <c r="O49" s="10"/>
      <c r="P49" s="10"/>
      <c r="Q49" s="7">
        <f t="shared" si="3"/>
        <v>0</v>
      </c>
    </row>
    <row r="50" spans="2:17" x14ac:dyDescent="0.55000000000000004">
      <c r="B50" s="9"/>
      <c r="C50" s="13"/>
      <c r="D50" s="60"/>
      <c r="E50" s="61"/>
      <c r="F50" s="61"/>
      <c r="G50" s="61"/>
      <c r="H50" s="61"/>
      <c r="I50" s="62"/>
      <c r="J50" s="2"/>
      <c r="K50" s="2"/>
      <c r="L50" s="2"/>
      <c r="M50" s="2"/>
      <c r="N50" s="2"/>
      <c r="O50" s="2"/>
      <c r="P50" s="2"/>
      <c r="Q50" s="7">
        <f t="shared" si="3"/>
        <v>0</v>
      </c>
    </row>
    <row r="51" spans="2:17" x14ac:dyDescent="0.55000000000000004">
      <c r="C51" s="41"/>
      <c r="D51" s="41"/>
      <c r="E51" s="8"/>
      <c r="H51" s="49" t="s">
        <v>19</v>
      </c>
      <c r="I51" s="49"/>
      <c r="J51" s="14">
        <v>8</v>
      </c>
      <c r="K51" s="14">
        <v>10</v>
      </c>
      <c r="L51" s="14">
        <v>5</v>
      </c>
      <c r="M51" s="14">
        <v>9</v>
      </c>
      <c r="N51" s="14">
        <v>0</v>
      </c>
      <c r="O51" s="14"/>
      <c r="P51" s="14"/>
      <c r="Q51" s="18">
        <f>COUNTIF(Q9:Q45,"&gt;=70")</f>
        <v>5</v>
      </c>
    </row>
    <row r="52" spans="2:17" x14ac:dyDescent="0.55000000000000004">
      <c r="C52" s="41"/>
      <c r="D52" s="41"/>
      <c r="E52" s="12"/>
      <c r="H52" s="45" t="s">
        <v>20</v>
      </c>
      <c r="I52" s="45"/>
      <c r="J52" s="15">
        <v>4</v>
      </c>
      <c r="K52" s="15">
        <v>2</v>
      </c>
      <c r="L52" s="15">
        <v>7</v>
      </c>
      <c r="M52" s="15">
        <v>3</v>
      </c>
      <c r="N52" s="15">
        <v>0</v>
      </c>
      <c r="O52" s="15"/>
      <c r="P52" s="15"/>
      <c r="Q52" s="15">
        <f>COUNTIF(Q9:Q50,"&lt;70")</f>
        <v>33</v>
      </c>
    </row>
    <row r="53" spans="2:17" x14ac:dyDescent="0.55000000000000004">
      <c r="C53" s="41"/>
      <c r="D53" s="41"/>
      <c r="E53" s="41"/>
      <c r="H53" s="45" t="s">
        <v>21</v>
      </c>
      <c r="I53" s="45"/>
      <c r="J53" s="15">
        <v>12</v>
      </c>
      <c r="K53" s="15">
        <v>12</v>
      </c>
      <c r="L53" s="15">
        <v>12</v>
      </c>
      <c r="M53" s="15">
        <v>12</v>
      </c>
      <c r="N53" s="15">
        <v>0</v>
      </c>
      <c r="O53" s="15"/>
      <c r="P53" s="15"/>
      <c r="Q53" s="15">
        <f>COUNT(Q9:Q50)</f>
        <v>38</v>
      </c>
    </row>
    <row r="54" spans="2:17" x14ac:dyDescent="0.55000000000000004">
      <c r="C54" s="41"/>
      <c r="D54" s="41"/>
      <c r="E54" s="8"/>
      <c r="F54" s="5"/>
      <c r="H54" s="42" t="s">
        <v>16</v>
      </c>
      <c r="I54" s="42"/>
      <c r="J54" s="16">
        <f>J51/J53</f>
        <v>0.66666666666666663</v>
      </c>
      <c r="K54" s="16">
        <f t="shared" ref="K54:Q54" si="4">K51/K53</f>
        <v>0.83333333333333337</v>
      </c>
      <c r="L54" s="16">
        <f t="shared" si="4"/>
        <v>0.41666666666666669</v>
      </c>
      <c r="M54" s="16">
        <f t="shared" si="4"/>
        <v>0.75</v>
      </c>
      <c r="N54" s="16" t="e">
        <f t="shared" si="4"/>
        <v>#DIV/0!</v>
      </c>
      <c r="O54" s="16" t="e">
        <f t="shared" si="4"/>
        <v>#DIV/0!</v>
      </c>
      <c r="P54" s="16" t="e">
        <f t="shared" si="4"/>
        <v>#DIV/0!</v>
      </c>
      <c r="Q54" s="16">
        <f t="shared" si="4"/>
        <v>0.13157894736842105</v>
      </c>
    </row>
    <row r="55" spans="2:17" x14ac:dyDescent="0.55000000000000004">
      <c r="C55" s="41"/>
      <c r="D55" s="41"/>
      <c r="E55" s="8"/>
      <c r="F55" s="5"/>
      <c r="H55" s="42" t="s">
        <v>17</v>
      </c>
      <c r="I55" s="42"/>
      <c r="J55" s="16">
        <f>J52/J53</f>
        <v>0.33333333333333331</v>
      </c>
      <c r="K55" s="16">
        <f t="shared" ref="K55:Q55" si="5">K52/K53</f>
        <v>0.16666666666666666</v>
      </c>
      <c r="L55" s="16">
        <f t="shared" si="5"/>
        <v>0.58333333333333337</v>
      </c>
      <c r="M55" s="16">
        <f t="shared" si="5"/>
        <v>0.25</v>
      </c>
      <c r="N55" s="16" t="e">
        <f t="shared" si="5"/>
        <v>#DIV/0!</v>
      </c>
      <c r="O55" s="16" t="e">
        <f t="shared" si="5"/>
        <v>#DIV/0!</v>
      </c>
      <c r="P55" s="16" t="e">
        <f t="shared" si="5"/>
        <v>#DIV/0!</v>
      </c>
      <c r="Q55" s="16">
        <f t="shared" si="5"/>
        <v>0.86842105263157898</v>
      </c>
    </row>
    <row r="56" spans="2:17" x14ac:dyDescent="0.55000000000000004">
      <c r="C56" s="41"/>
      <c r="D56" s="41"/>
      <c r="E56" s="12"/>
      <c r="F56" s="5"/>
    </row>
    <row r="57" spans="2:17" x14ac:dyDescent="0.55000000000000004">
      <c r="C57" s="8"/>
      <c r="D57" s="8"/>
      <c r="E57" s="12"/>
      <c r="F57" s="5"/>
    </row>
    <row r="58" spans="2:17" x14ac:dyDescent="0.55000000000000004">
      <c r="J58" s="43"/>
      <c r="K58" s="43"/>
      <c r="L58" s="43"/>
      <c r="M58" s="43"/>
      <c r="N58" s="43"/>
      <c r="O58" s="43"/>
      <c r="P58" s="43"/>
    </row>
    <row r="59" spans="2:17" x14ac:dyDescent="0.55000000000000004">
      <c r="J59" s="44" t="s">
        <v>18</v>
      </c>
      <c r="K59" s="44"/>
      <c r="L59" s="44"/>
      <c r="M59" s="44"/>
      <c r="N59" s="44"/>
      <c r="O59" s="44"/>
      <c r="P59" s="44"/>
    </row>
  </sheetData>
  <mergeCells count="64"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D46:I46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 2</vt:lpstr>
      <vt:lpstr>MATERIA 2 (2)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2024-12-13T01:46:18Z</dcterms:modified>
</cp:coreProperties>
</file>