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"/>
    </mc:Choice>
  </mc:AlternateContent>
  <xr:revisionPtr revIDLastSave="0" documentId="13_ncr:1_{3140ABC9-5D68-46A0-AAE3-03823C44E73F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Final" sheetId="5" r:id="rId5"/>
  </sheets>
  <calcPr calcId="191029"/>
</workbook>
</file>

<file path=xl/calcChain.xml><?xml version="1.0" encoding="utf-8"?>
<calcChain xmlns="http://schemas.openxmlformats.org/spreadsheetml/2006/main">
  <c r="N17" i="5" l="1"/>
  <c r="N18" i="5"/>
  <c r="M18" i="5"/>
  <c r="M17" i="5"/>
  <c r="N16" i="5"/>
  <c r="M16" i="5"/>
  <c r="N15" i="5"/>
  <c r="M15" i="5"/>
  <c r="N14" i="5"/>
  <c r="M14" i="5"/>
  <c r="G37" i="5" l="1"/>
  <c r="B37" i="5"/>
  <c r="E14" i="5"/>
  <c r="G37" i="4"/>
  <c r="G37" i="3"/>
  <c r="G37" i="2"/>
  <c r="N18" i="4"/>
  <c r="M18" i="4"/>
  <c r="N17" i="4"/>
  <c r="M17" i="4"/>
  <c r="N16" i="4"/>
  <c r="M16" i="4"/>
  <c r="N15" i="4"/>
  <c r="M15" i="4"/>
  <c r="N14" i="4"/>
  <c r="M14" i="4"/>
  <c r="H14" i="4"/>
  <c r="H15" i="4"/>
  <c r="H16" i="4"/>
  <c r="H17" i="4"/>
  <c r="H18" i="4"/>
  <c r="N17" i="3"/>
  <c r="M17" i="3"/>
  <c r="N16" i="3"/>
  <c r="M16" i="3"/>
  <c r="N15" i="3"/>
  <c r="M15" i="3"/>
  <c r="N18" i="3"/>
  <c r="M18" i="3"/>
  <c r="L18" i="3"/>
  <c r="I18" i="3"/>
  <c r="L17" i="3"/>
  <c r="I17" i="3"/>
  <c r="J17" i="3" s="1"/>
  <c r="H17" i="3"/>
  <c r="L16" i="3"/>
  <c r="J16" i="3"/>
  <c r="I16" i="3"/>
  <c r="H16" i="3"/>
  <c r="L15" i="3"/>
  <c r="I15" i="3"/>
  <c r="J15" i="3" s="1"/>
  <c r="H15" i="3"/>
  <c r="N14" i="3"/>
  <c r="M14" i="3"/>
  <c r="L14" i="3"/>
  <c r="J14" i="3"/>
  <c r="I14" i="3"/>
  <c r="H14" i="3"/>
  <c r="N18" i="2" l="1"/>
  <c r="M18" i="2"/>
  <c r="L18" i="2"/>
  <c r="I18" i="2"/>
  <c r="N17" i="2"/>
  <c r="L17" i="2"/>
  <c r="I17" i="2"/>
  <c r="J17" i="2" s="1"/>
  <c r="H17" i="2"/>
  <c r="N16" i="2"/>
  <c r="L16" i="2"/>
  <c r="J16" i="2"/>
  <c r="I16" i="2"/>
  <c r="H16" i="2"/>
  <c r="N15" i="2"/>
  <c r="M15" i="2"/>
  <c r="L15" i="2"/>
  <c r="I15" i="2"/>
  <c r="J15" i="2" s="1"/>
  <c r="H15" i="2"/>
  <c r="N14" i="2"/>
  <c r="M14" i="2"/>
  <c r="L14" i="2"/>
  <c r="J14" i="2"/>
  <c r="I14" i="2"/>
  <c r="H14" i="2"/>
  <c r="N18" i="1"/>
  <c r="M18" i="1"/>
  <c r="N17" i="1"/>
  <c r="N16" i="1"/>
  <c r="L18" i="1"/>
  <c r="N15" i="1"/>
  <c r="M15" i="1"/>
  <c r="N14" i="1"/>
  <c r="M14" i="1"/>
  <c r="M28" i="1" l="1"/>
  <c r="N28" i="5"/>
  <c r="M28" i="5"/>
  <c r="K28" i="5"/>
  <c r="G28" i="5"/>
  <c r="F2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L8" i="5"/>
  <c r="H8" i="5"/>
  <c r="E8" i="5"/>
  <c r="N28" i="4"/>
  <c r="M28" i="4"/>
  <c r="K28" i="4"/>
  <c r="G28" i="4"/>
  <c r="F2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18" i="5" l="1"/>
  <c r="I18" i="5"/>
  <c r="J18" i="5" s="1"/>
  <c r="L15" i="4"/>
  <c r="H15" i="5"/>
  <c r="I15" i="5"/>
  <c r="J15" i="5" s="1"/>
  <c r="H28" i="1"/>
  <c r="E28" i="2"/>
  <c r="H28" i="2" s="1"/>
  <c r="H17" i="5"/>
  <c r="I17" i="5"/>
  <c r="J17" i="5" s="1"/>
  <c r="L17" i="4"/>
  <c r="I16" i="5"/>
  <c r="J16" i="5" s="1"/>
  <c r="H16" i="5"/>
  <c r="E28" i="5"/>
  <c r="I28" i="5" s="1"/>
  <c r="J28" i="5" s="1"/>
  <c r="L28" i="1"/>
  <c r="L16" i="4"/>
  <c r="L18" i="4"/>
  <c r="I28" i="1"/>
  <c r="J28" i="1" s="1"/>
  <c r="E28" i="3"/>
  <c r="I14" i="4"/>
  <c r="J14" i="4" s="1"/>
  <c r="E28" i="4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<sst xmlns="http://schemas.openxmlformats.org/spreadsheetml/2006/main" count="196" uniqueCount="49">
  <si>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</si>
  <si>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</si>
  <si>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</si>
  <si>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</si>
  <si>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</si>
  <si>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</si>
  <si>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</si>
  <si>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</si>
  <si>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</si>
  <si>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</si>
  <si>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</si>
  <si>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</si>
  <si>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</si>
  <si>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</si>
  <si>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</si>
  <si>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</si>
  <si>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</si>
  <si>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</si>
  <si>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</si>
  <si>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</si>
  <si>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</si>
  <si>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</si>
  <si>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</si>
  <si>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</si>
  <si>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</si>
  <si>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</si>
  <si>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</si>
  <si>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</si>
  <si>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</si>
  <si>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</si>
  <si>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</si>
  <si>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</si>
  <si>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</si>
  <si>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</si>
  <si>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705 B</t>
  </si>
  <si>
    <t>LADM</t>
  </si>
  <si>
    <t>L.C. GUILLERMO MORALES CADENA</t>
  </si>
  <si>
    <t>LICENCIATURA EN ADMINISTRACIÓN</t>
  </si>
  <si>
    <t>CONTABILIDAD FINANCIERA</t>
  </si>
  <si>
    <t>101 A</t>
  </si>
  <si>
    <t>IINF</t>
  </si>
  <si>
    <t>505 A</t>
  </si>
  <si>
    <t>DIAGNÓSTICO Y EVALUACIÓN EMPRESARIAL</t>
  </si>
  <si>
    <t>705 C</t>
  </si>
  <si>
    <t>SEP 24 - DIC 24</t>
  </si>
  <si>
    <t>L.A.E. RENATA RAMOS MORENO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</si>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</sst>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1" workbookViewId="0">
      <selection activeCell="F14" sqref="F14:N18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15" width="11.42578125" customWidth="1"/>
    <col min="16" max="16" width="11.42578125" style="28" customWidth="1"/>
    <col min="17" max="26" width="11.42578125" customWidth="1"/>
  </cols>
  <sheetData>
    <row r="1" spans="1:26" ht="62.25" customHeight="1">
      <c r="A1" s="1"/>
      <c r="B1" s="55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2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2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2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2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6" t="s">
        <v>3</v>
      </c>
      <c r="B6" s="38"/>
      <c r="C6" s="38"/>
      <c r="D6" s="38"/>
      <c r="E6" s="57" t="s">
        <v>37</v>
      </c>
      <c r="F6" s="42"/>
      <c r="G6" s="42"/>
      <c r="H6" s="42"/>
      <c r="I6" s="3"/>
      <c r="J6" s="3"/>
      <c r="K6" s="3"/>
      <c r="L6" s="3"/>
      <c r="M6" s="3"/>
      <c r="N6" s="3"/>
      <c r="O6" s="1"/>
      <c r="P6" s="2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 t="s">
        <v>5</v>
      </c>
      <c r="C8" s="42"/>
      <c r="D8" s="6" t="s">
        <v>6</v>
      </c>
      <c r="E8" s="7">
        <v>5</v>
      </c>
      <c r="F8" s="1"/>
      <c r="G8" s="4" t="s">
        <v>7</v>
      </c>
      <c r="H8" s="7">
        <v>4</v>
      </c>
      <c r="I8" s="54" t="s">
        <v>8</v>
      </c>
      <c r="J8" s="38"/>
      <c r="K8" s="38"/>
      <c r="L8" s="43" t="s">
        <v>44</v>
      </c>
      <c r="M8" s="42"/>
      <c r="N8" s="42"/>
      <c r="O8" s="1"/>
      <c r="P8" s="2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">
        <v>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9" t="s">
        <v>13</v>
      </c>
      <c r="E12" s="49" t="s">
        <v>14</v>
      </c>
      <c r="F12" s="50" t="s">
        <v>15</v>
      </c>
      <c r="G12" s="51"/>
      <c r="H12" s="49" t="s">
        <v>16</v>
      </c>
      <c r="I12" s="49" t="s">
        <v>17</v>
      </c>
      <c r="J12" s="49" t="s">
        <v>18</v>
      </c>
      <c r="K12" s="49" t="s">
        <v>19</v>
      </c>
      <c r="L12" s="49" t="s">
        <v>20</v>
      </c>
      <c r="M12" s="49" t="s">
        <v>21</v>
      </c>
      <c r="N12" s="52" t="s">
        <v>22</v>
      </c>
      <c r="O12" s="1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48"/>
      <c r="N13" s="53"/>
      <c r="O13" s="1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38</v>
      </c>
      <c r="B14" s="11" t="s">
        <v>22</v>
      </c>
      <c r="C14" s="11" t="s">
        <v>39</v>
      </c>
      <c r="D14" s="11" t="s">
        <v>40</v>
      </c>
      <c r="E14" s="11"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4</v>
      </c>
      <c r="L14" s="12">
        <f t="shared" ref="L14:L2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26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41</v>
      </c>
      <c r="D15" s="11" t="s">
        <v>35</v>
      </c>
      <c r="E15" s="11"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26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42</v>
      </c>
      <c r="B16" s="11" t="s">
        <v>22</v>
      </c>
      <c r="C16" s="11" t="s">
        <v>34</v>
      </c>
      <c r="D16" s="11" t="s">
        <v>35</v>
      </c>
      <c r="E16" s="11"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26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42</v>
      </c>
      <c r="B17" s="11" t="s">
        <v>22</v>
      </c>
      <c r="C17" s="11" t="s">
        <v>43</v>
      </c>
      <c r="D17" s="11" t="s">
        <v>35</v>
      </c>
      <c r="E17" s="11"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26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33</v>
      </c>
      <c r="B18" s="11" t="s">
        <v>22</v>
      </c>
      <c r="C18" s="11" t="s">
        <v>43</v>
      </c>
      <c r="D18" s="11" t="s">
        <v>35</v>
      </c>
      <c r="E18" s="11"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26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/>
      <c r="J19" s="21"/>
      <c r="K19" s="11"/>
      <c r="L19" s="12"/>
      <c r="M19" s="11"/>
      <c r="N19" s="13"/>
      <c r="O19" s="14"/>
      <c r="P19" s="26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/>
      <c r="J20" s="21"/>
      <c r="K20" s="11"/>
      <c r="L20" s="12"/>
      <c r="M20" s="11"/>
      <c r="N20" s="13"/>
      <c r="O20" s="14"/>
      <c r="P20" s="26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/>
      <c r="J21" s="21"/>
      <c r="K21" s="11"/>
      <c r="L21" s="12"/>
      <c r="M21" s="11"/>
      <c r="N21" s="13"/>
      <c r="O21" s="14"/>
      <c r="P21" s="26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/>
      <c r="J22" s="21"/>
      <c r="K22" s="11"/>
      <c r="L22" s="12"/>
      <c r="M22" s="11"/>
      <c r="N22" s="13"/>
      <c r="O22" s="14"/>
      <c r="P22" s="26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/>
      <c r="J23" s="21"/>
      <c r="K23" s="11"/>
      <c r="L23" s="12"/>
      <c r="M23" s="11"/>
      <c r="N23" s="13"/>
      <c r="O23" s="14"/>
      <c r="P23" s="26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/>
      <c r="J24" s="21"/>
      <c r="K24" s="11"/>
      <c r="L24" s="12"/>
      <c r="M24" s="11"/>
      <c r="N24" s="13"/>
      <c r="O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/>
      <c r="J25" s="21"/>
      <c r="K25" s="11"/>
      <c r="L25" s="12"/>
      <c r="M25" s="11"/>
      <c r="N25" s="13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/>
      <c r="J26" s="21"/>
      <c r="K26" s="11"/>
      <c r="L26" s="12"/>
      <c r="M26" s="11"/>
      <c r="N26" s="13"/>
      <c r="O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/>
      <c r="J27" s="21"/>
      <c r="K27" s="11"/>
      <c r="L27" s="12"/>
      <c r="M27" s="11"/>
      <c r="N27" s="13"/>
      <c r="O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22">
        <f>SUM(F28:G28)/E28</f>
        <v>0.96226415094339623</v>
      </c>
      <c r="I28" s="16">
        <f t="shared" si="1"/>
        <v>0</v>
      </c>
      <c r="J28" s="22">
        <f t="shared" si="2"/>
        <v>0</v>
      </c>
      <c r="K28" s="16">
        <f>SUM(K14:K27)</f>
        <v>4</v>
      </c>
      <c r="L28" s="17">
        <f t="shared" si="3"/>
        <v>3.7735849056603772E-2</v>
      </c>
      <c r="M28" s="25">
        <f t="shared" ref="M28:N28" si="5">AVERAGE(M14:M27)</f>
        <v>51.903743315508017</v>
      </c>
      <c r="N28" s="18">
        <f t="shared" si="5"/>
        <v>0.38609625668449199</v>
      </c>
      <c r="O28" s="1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9" t="s">
        <v>28</v>
      </c>
      <c r="C33" s="38"/>
      <c r="D33" s="38"/>
      <c r="E33" s="1"/>
      <c r="F33" s="1"/>
      <c r="G33" s="40" t="s">
        <v>29</v>
      </c>
      <c r="H33" s="38"/>
      <c r="I33" s="38"/>
      <c r="J33" s="38"/>
      <c r="K33" s="1"/>
      <c r="L33" s="1"/>
      <c r="M33" s="1"/>
      <c r="N33" s="1"/>
      <c r="O33" s="1"/>
      <c r="P33" s="2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1"/>
      <c r="N34" s="1"/>
      <c r="O34" s="1"/>
      <c r="P34" s="2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30</v>
      </c>
      <c r="B35" s="38"/>
      <c r="C35" s="8"/>
      <c r="D35" s="1"/>
      <c r="E35" s="44"/>
      <c r="F35" s="38"/>
      <c r="G35" s="38"/>
      <c r="H35" s="38"/>
      <c r="I35" s="1"/>
      <c r="J35" s="1"/>
      <c r="K35" s="1"/>
      <c r="L35" s="1"/>
      <c r="M35" s="1"/>
      <c r="N35" s="1"/>
      <c r="O35" s="1"/>
      <c r="P35" s="2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4" t="str">
        <f>B10</f>
        <v>L.C. GUILLERMO MORALES CADENA</v>
      </c>
      <c r="C37" s="35"/>
      <c r="D37" s="35"/>
      <c r="E37" s="20"/>
      <c r="F37" s="20"/>
      <c r="G37" s="36" t="s">
        <v>45</v>
      </c>
      <c r="H37" s="35"/>
      <c r="I37" s="35"/>
      <c r="J37" s="35"/>
      <c r="K37" s="1"/>
      <c r="L37" s="1"/>
      <c r="M37" s="1"/>
      <c r="N37" s="1"/>
      <c r="O37" s="1"/>
      <c r="P37" s="2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6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6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6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6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6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6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6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6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6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6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6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6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6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6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6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6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6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6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6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6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6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6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6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6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6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6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6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6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6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6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6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6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6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6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6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6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6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6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6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6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6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6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6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6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6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6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6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6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6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6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6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6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6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6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6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6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6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6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6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6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6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6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6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6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6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6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6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6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6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6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6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6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6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6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6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6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6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6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6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6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6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6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6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6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6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6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6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6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6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6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6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6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6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6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6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6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6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6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6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6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6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6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6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6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6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6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6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6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6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6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6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6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6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6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6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6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6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6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6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6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6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6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6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6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6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6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6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6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6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6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6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6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6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6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6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6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6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6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6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6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6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6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6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6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6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6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6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6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6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6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6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6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6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6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6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6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6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6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6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6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6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6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6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6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6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6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6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6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6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6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6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6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6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6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6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6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6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6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6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6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6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6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6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6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6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6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6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6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6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6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6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6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6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6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6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6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6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6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6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6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6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6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6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6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6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6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6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6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6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6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6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6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6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6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6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6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6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6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6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6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6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6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6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6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6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6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6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6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6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6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6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6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6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6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6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6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6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6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6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6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6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6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6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6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6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6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6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6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6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6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6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6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6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6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6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6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6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6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6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6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6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6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6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6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6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6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6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6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6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6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6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6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6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6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6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6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6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6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9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55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6" t="s">
        <v>3</v>
      </c>
      <c r="B6" s="38"/>
      <c r="C6" s="38"/>
      <c r="D6" s="38"/>
      <c r="E6" s="57"/>
      <c r="F6" s="42"/>
      <c r="G6" s="42"/>
      <c r="H6" s="42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>
        <v>2</v>
      </c>
      <c r="C8" s="42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4" t="s">
        <v>8</v>
      </c>
      <c r="J8" s="38"/>
      <c r="K8" s="38"/>
      <c r="L8" s="43" t="str">
        <f>'1'!L8</f>
        <v>SEP 24 - DIC 24</v>
      </c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tr">
        <f>'1'!B10</f>
        <v>L.C. GUILLERMO MORALES CADENA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9" t="s">
        <v>13</v>
      </c>
      <c r="E12" s="49" t="s">
        <v>14</v>
      </c>
      <c r="F12" s="50" t="s">
        <v>15</v>
      </c>
      <c r="G12" s="51"/>
      <c r="H12" s="49" t="s">
        <v>16</v>
      </c>
      <c r="I12" s="49" t="s">
        <v>17</v>
      </c>
      <c r="J12" s="49" t="s">
        <v>18</v>
      </c>
      <c r="K12" s="49" t="s">
        <v>19</v>
      </c>
      <c r="L12" s="49" t="s">
        <v>20</v>
      </c>
      <c r="M12" s="49" t="s">
        <v>21</v>
      </c>
      <c r="N12" s="5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48"/>
      <c r="N13" s="5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7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4</v>
      </c>
      <c r="L28" s="17">
        <f t="shared" ref="L28" si="7">K28/E28</f>
        <v>3.7735849056603772E-2</v>
      </c>
      <c r="M28" s="16">
        <f t="shared" ref="M28:N28" si="8">AVERAGE(M14:M27)</f>
        <v>51.903743315508017</v>
      </c>
      <c r="N28" s="18">
        <f t="shared" si="8"/>
        <v>0.38609625668449199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9" t="s">
        <v>28</v>
      </c>
      <c r="C33" s="38"/>
      <c r="D33" s="38"/>
      <c r="E33" s="1"/>
      <c r="F33" s="1"/>
      <c r="G33" s="40" t="s">
        <v>29</v>
      </c>
      <c r="H33" s="38"/>
      <c r="I33" s="38"/>
      <c r="J33" s="3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30</v>
      </c>
      <c r="B35" s="38"/>
      <c r="C35" s="8"/>
      <c r="D35" s="1"/>
      <c r="E35" s="44"/>
      <c r="F35" s="38"/>
      <c r="G35" s="38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4" t="str">
        <f>B10</f>
        <v>L.C. GUILLERMO MORALES CADENA</v>
      </c>
      <c r="C37" s="35"/>
      <c r="D37" s="35"/>
      <c r="E37" s="20"/>
      <c r="F37" s="20"/>
      <c r="G37" s="34" t="str">
        <f>'1'!G37:J37</f>
        <v>L.A.E. RENATA RAMOS MORENO</v>
      </c>
      <c r="H37" s="35"/>
      <c r="I37" s="35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4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55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6" t="s">
        <v>3</v>
      </c>
      <c r="B6" s="38"/>
      <c r="C6" s="38"/>
      <c r="D6" s="38"/>
      <c r="E6" s="57"/>
      <c r="F6" s="42"/>
      <c r="G6" s="42"/>
      <c r="H6" s="42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>
        <v>3</v>
      </c>
      <c r="C8" s="42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4" t="s">
        <v>8</v>
      </c>
      <c r="J8" s="38"/>
      <c r="K8" s="38"/>
      <c r="L8" s="43" t="str">
        <f>'1'!L8</f>
        <v>SEP 24 - DIC 24</v>
      </c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tr">
        <f>'1'!B10</f>
        <v>L.C. GUILLERMO MORALES CADENA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9" t="s">
        <v>13</v>
      </c>
      <c r="E12" s="49" t="s">
        <v>14</v>
      </c>
      <c r="F12" s="50" t="s">
        <v>15</v>
      </c>
      <c r="G12" s="51"/>
      <c r="H12" s="49" t="s">
        <v>16</v>
      </c>
      <c r="I12" s="49" t="s">
        <v>17</v>
      </c>
      <c r="J12" s="49" t="s">
        <v>18</v>
      </c>
      <c r="K12" s="49" t="s">
        <v>19</v>
      </c>
      <c r="L12" s="49" t="s">
        <v>20</v>
      </c>
      <c r="M12" s="49" t="s">
        <v>21</v>
      </c>
      <c r="N12" s="5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48"/>
      <c r="N13" s="5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30" t="s">
        <v>22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7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30" t="s">
        <v>46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(95+95+85+90+90+100+100+95+100+80+90+95+90+90+100+100+85+90+95+100+95+90)/22</f>
        <v>93.181818181818187</v>
      </c>
      <c r="N15" s="13">
        <f>(12/22)*1</f>
        <v>0.54545454545454541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30" t="s">
        <v>22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f>(70+98+92+92+88+22+84+92+82+84+76+82+70)/13</f>
        <v>79.384615384615387</v>
      </c>
      <c r="N16" s="13">
        <f>(9/13)*1</f>
        <v>0.69230769230769229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30" t="s">
        <v>22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f>(85+93+66+70+91+97+85+69+76+85+83+87+87+87+83)/16</f>
        <v>77.75</v>
      </c>
      <c r="N17" s="13">
        <f>(8/16)*1</f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30" t="s">
        <v>22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4</v>
      </c>
      <c r="L28" s="17">
        <f t="shared" ref="L28" si="7">K28/E28</f>
        <v>3.7735849056603772E-2</v>
      </c>
      <c r="M28" s="16">
        <f t="shared" ref="M28:N28" si="8">AVERAGE(M14:M27)</f>
        <v>83.63975730152201</v>
      </c>
      <c r="N28" s="18">
        <f t="shared" si="8"/>
        <v>0.6063759769642123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9" t="s">
        <v>28</v>
      </c>
      <c r="C33" s="38"/>
      <c r="D33" s="38"/>
      <c r="E33" s="1"/>
      <c r="F33" s="1"/>
      <c r="G33" s="40" t="s">
        <v>29</v>
      </c>
      <c r="H33" s="38"/>
      <c r="I33" s="38"/>
      <c r="J33" s="3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30</v>
      </c>
      <c r="B35" s="38"/>
      <c r="C35" s="8"/>
      <c r="D35" s="1"/>
      <c r="E35" s="44"/>
      <c r="F35" s="38"/>
      <c r="G35" s="38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4" t="str">
        <f>B10</f>
        <v>L.C. GUILLERMO MORALES CADENA</v>
      </c>
      <c r="C37" s="35"/>
      <c r="D37" s="35"/>
      <c r="E37" s="20"/>
      <c r="F37" s="20"/>
      <c r="G37" s="34" t="str">
        <f>'2'!G37:J37</f>
        <v>L.A.E. RENATA RAMOS MORENO</v>
      </c>
      <c r="H37" s="35"/>
      <c r="I37" s="35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N15" sqref="N15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55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0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4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6" t="s">
        <v>3</v>
      </c>
      <c r="B6" s="38"/>
      <c r="C6" s="38"/>
      <c r="D6" s="38"/>
      <c r="E6" s="57"/>
      <c r="F6" s="42"/>
      <c r="G6" s="42"/>
      <c r="H6" s="42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>
        <v>4</v>
      </c>
      <c r="C8" s="42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4" t="s">
        <v>8</v>
      </c>
      <c r="J8" s="38"/>
      <c r="K8" s="38"/>
      <c r="L8" s="43" t="str">
        <f>'1'!L8</f>
        <v>SEP 24 - DIC 24</v>
      </c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tr">
        <f>'1'!B10</f>
        <v>L.C. GUILLERMO MORALES CADENA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9" t="s">
        <v>13</v>
      </c>
      <c r="E12" s="49" t="s">
        <v>14</v>
      </c>
      <c r="F12" s="50" t="s">
        <v>15</v>
      </c>
      <c r="G12" s="51"/>
      <c r="H12" s="49" t="s">
        <v>16</v>
      </c>
      <c r="I12" s="49" t="s">
        <v>17</v>
      </c>
      <c r="J12" s="49" t="s">
        <v>18</v>
      </c>
      <c r="K12" s="49" t="s">
        <v>19</v>
      </c>
      <c r="L12" s="49" t="s">
        <v>20</v>
      </c>
      <c r="M12" s="49" t="s">
        <v>21</v>
      </c>
      <c r="N12" s="52" t="s">
        <v>22</v>
      </c>
      <c r="O12" s="1"/>
      <c r="P12" s="3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48"/>
      <c r="N13" s="53"/>
      <c r="O13" s="1"/>
      <c r="P13" s="3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30" t="s">
        <v>47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35</v>
      </c>
      <c r="G14" s="11"/>
      <c r="H14" s="21">
        <f t="shared" ref="H14:H18" si="0">F14/E14</f>
        <v>0.92105263157894735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3</v>
      </c>
      <c r="L14" s="12">
        <f t="shared" ref="L14:L28" si="3">K14/E14</f>
        <v>7.8947368421052627E-2</v>
      </c>
      <c r="M14" s="24">
        <f>(100+100+100+100+95+100+100+95+100+100+90+80+100+100+90+90+100+100+100+100+90+100+100+100+90+95+95+100+100+90+100+100+70+100+95)/35</f>
        <v>96.142857142857139</v>
      </c>
      <c r="N14" s="13">
        <f>(22/35)*1</f>
        <v>0.62857142857142856</v>
      </c>
      <c r="O14" s="14"/>
      <c r="P14" s="33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30" t="s">
        <v>48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(100+90+95+100+100+100+100+100+100+100+90+95+90+90+95+100+90+90+100+95+100+100)/22</f>
        <v>96.36363636363636</v>
      </c>
      <c r="N15" s="13">
        <f>(12/22)*1</f>
        <v>0.54545454545454541</v>
      </c>
      <c r="O15" s="14"/>
      <c r="P15" s="33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30" t="s">
        <v>47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12</v>
      </c>
      <c r="G16" s="11"/>
      <c r="H16" s="21">
        <f t="shared" si="0"/>
        <v>0.92307692307692313</v>
      </c>
      <c r="I16" s="11">
        <f t="shared" si="1"/>
        <v>1</v>
      </c>
      <c r="J16" s="21">
        <f t="shared" si="2"/>
        <v>7.6923076923076927E-2</v>
      </c>
      <c r="K16" s="11"/>
      <c r="L16" s="12">
        <f t="shared" si="3"/>
        <v>0</v>
      </c>
      <c r="M16" s="24">
        <f>(90+85+85+85+0+85+85+85+85+90+85+85)/13</f>
        <v>72.692307692307693</v>
      </c>
      <c r="N16" s="13">
        <f>(12/13)*1</f>
        <v>0.92307692307692313</v>
      </c>
      <c r="O16" s="14"/>
      <c r="P16" s="33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30" t="s">
        <v>47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14</v>
      </c>
      <c r="G17" s="11"/>
      <c r="H17" s="21">
        <f t="shared" si="0"/>
        <v>0.875</v>
      </c>
      <c r="I17" s="11">
        <f t="shared" si="1"/>
        <v>2</v>
      </c>
      <c r="J17" s="21">
        <f t="shared" si="2"/>
        <v>0.125</v>
      </c>
      <c r="K17" s="11"/>
      <c r="L17" s="12">
        <f t="shared" si="3"/>
        <v>0</v>
      </c>
      <c r="M17" s="24">
        <f>(95+95+95+85+95+85+95+0+85+0+85+85+95+85+95+95)/16</f>
        <v>79.375</v>
      </c>
      <c r="N17" s="13">
        <f>(14/16)*1</f>
        <v>0.875</v>
      </c>
      <c r="O17" s="14"/>
      <c r="P17" s="33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30" t="s">
        <v>46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>
        <f t="shared" si="0"/>
        <v>1</v>
      </c>
      <c r="I18" s="11">
        <f t="shared" si="1"/>
        <v>0</v>
      </c>
      <c r="J18" s="21">
        <f t="shared" si="2"/>
        <v>0</v>
      </c>
      <c r="K18" s="11"/>
      <c r="L18" s="12">
        <f t="shared" si="3"/>
        <v>0</v>
      </c>
      <c r="M18" s="24">
        <f>(90+100+90+80+100+80+90+75+80+75+75+85+80+100+80+100+100)/17</f>
        <v>87.058823529411768</v>
      </c>
      <c r="N18" s="13">
        <f>(8/17)*1</f>
        <v>0.47058823529411764</v>
      </c>
      <c r="O18" s="14"/>
      <c r="P18" s="33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24"/>
      <c r="N19" s="13"/>
      <c r="O19" s="14"/>
      <c r="P19" s="33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33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33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33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33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3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100</v>
      </c>
      <c r="G28" s="16">
        <f t="shared" si="4"/>
        <v>0</v>
      </c>
      <c r="H28" s="17">
        <f>SUM(F28:G28)/E28</f>
        <v>0.94339622641509435</v>
      </c>
      <c r="I28" s="16">
        <f t="shared" si="1"/>
        <v>3</v>
      </c>
      <c r="J28" s="17">
        <f t="shared" si="2"/>
        <v>2.8301886792452831E-2</v>
      </c>
      <c r="K28" s="16">
        <f>SUM(K14:K27)</f>
        <v>3</v>
      </c>
      <c r="L28" s="17">
        <f t="shared" si="3"/>
        <v>2.8301886792452831E-2</v>
      </c>
      <c r="M28" s="16">
        <f t="shared" ref="M28:N28" si="5">AVERAGE(M14:M27)</f>
        <v>86.326524945642589</v>
      </c>
      <c r="N28" s="18">
        <f t="shared" si="5"/>
        <v>0.68853822647940299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7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9" t="s">
        <v>28</v>
      </c>
      <c r="C33" s="38"/>
      <c r="D33" s="38"/>
      <c r="E33" s="1"/>
      <c r="F33" s="1"/>
      <c r="G33" s="40" t="s">
        <v>29</v>
      </c>
      <c r="H33" s="38"/>
      <c r="I33" s="38"/>
      <c r="J33" s="3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30</v>
      </c>
      <c r="B35" s="38"/>
      <c r="C35" s="8"/>
      <c r="D35" s="1"/>
      <c r="E35" s="44"/>
      <c r="F35" s="38"/>
      <c r="G35" s="38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4" t="str">
        <f>B10</f>
        <v>L.C. GUILLERMO MORALES CADENA</v>
      </c>
      <c r="C37" s="35"/>
      <c r="D37" s="35"/>
      <c r="E37" s="20"/>
      <c r="F37" s="20"/>
      <c r="G37" s="34" t="str">
        <f>'3'!G37:J37</f>
        <v>L.A.E. RENATA RAMOS MORENO</v>
      </c>
      <c r="H37" s="35"/>
      <c r="I37" s="35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000"/>
  <sheetViews>
    <sheetView tabSelected="1" zoomScale="115" zoomScaleNormal="115" workbookViewId="0"/>
  </sheetViews>
  <sheetFormatPr baseColWidth="10" defaultColWidth="14.42578125" defaultRowHeight="15" customHeight="1"/>
  <cols>
    <col min="1" max="1" width="38.5703125" style="60" customWidth="1"/>
    <col min="2" max="2" width="4.7109375" style="60" customWidth="1"/>
    <col min="3" max="3" width="5.5703125" style="60" customWidth="1"/>
    <col min="4" max="4" width="21.85546875" style="60" customWidth="1"/>
    <col min="5" max="5" width="9.42578125" style="60" customWidth="1"/>
    <col min="6" max="12" width="7.5703125" style="60" customWidth="1"/>
    <col min="13" max="21" width="11.42578125" style="60" customWidth="1"/>
    <col min="22" max="16384" width="14.42578125" style="60"/>
  </cols>
  <sheetData>
    <row r="1" spans="1:21" ht="62.25" customHeight="1">
      <c r="A1" s="58"/>
      <c r="B1" s="55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8"/>
      <c r="P1" s="58"/>
      <c r="Q1" s="58"/>
      <c r="R1" s="58"/>
      <c r="S1" s="58"/>
      <c r="T1" s="58"/>
      <c r="U1" s="58"/>
    </row>
    <row r="2" spans="1:21" ht="12.75" customHeight="1">
      <c r="A2" s="61"/>
      <c r="B2" s="61"/>
      <c r="C2" s="61"/>
      <c r="D2" s="58"/>
      <c r="E2" s="61"/>
      <c r="F2" s="61"/>
      <c r="G2" s="61"/>
      <c r="H2" s="61"/>
      <c r="I2" s="61"/>
      <c r="J2" s="61"/>
      <c r="K2" s="61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12.75" customHeight="1">
      <c r="A3" s="62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8"/>
      <c r="P3" s="58"/>
      <c r="Q3" s="58"/>
      <c r="R3" s="58"/>
      <c r="S3" s="58"/>
      <c r="T3" s="58"/>
      <c r="U3" s="58"/>
    </row>
    <row r="4" spans="1:21" ht="12.7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58"/>
      <c r="N4" s="58"/>
      <c r="O4" s="58"/>
      <c r="P4" s="58"/>
      <c r="Q4" s="58"/>
      <c r="R4" s="58"/>
      <c r="S4" s="58"/>
      <c r="T4" s="58"/>
      <c r="U4" s="58"/>
    </row>
    <row r="5" spans="1:21" ht="12.75" customHeight="1">
      <c r="A5" s="62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8"/>
      <c r="P5" s="58"/>
      <c r="Q5" s="58"/>
      <c r="R5" s="58"/>
      <c r="S5" s="58"/>
      <c r="T5" s="58"/>
      <c r="U5" s="58"/>
    </row>
    <row r="6" spans="1:21" ht="12.75" customHeight="1">
      <c r="A6" s="56" t="s">
        <v>3</v>
      </c>
      <c r="B6" s="59"/>
      <c r="C6" s="59"/>
      <c r="D6" s="59"/>
      <c r="E6" s="63"/>
      <c r="F6" s="64"/>
      <c r="G6" s="64"/>
      <c r="H6" s="64"/>
      <c r="I6" s="65"/>
      <c r="J6" s="65"/>
      <c r="K6" s="65"/>
      <c r="L6" s="65"/>
      <c r="M6" s="65"/>
      <c r="N6" s="65"/>
      <c r="O6" s="58"/>
      <c r="P6" s="58"/>
      <c r="Q6" s="58"/>
      <c r="R6" s="58"/>
      <c r="S6" s="58"/>
      <c r="T6" s="58"/>
      <c r="U6" s="58"/>
    </row>
    <row r="7" spans="1:21" ht="12.7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58"/>
      <c r="N7" s="58"/>
      <c r="O7" s="58"/>
      <c r="P7" s="58"/>
      <c r="Q7" s="58"/>
      <c r="R7" s="58"/>
      <c r="S7" s="58"/>
      <c r="T7" s="58"/>
      <c r="U7" s="58"/>
    </row>
    <row r="8" spans="1:21" ht="12.75" customHeight="1">
      <c r="A8" s="31" t="s">
        <v>4</v>
      </c>
      <c r="B8" s="66" t="s">
        <v>31</v>
      </c>
      <c r="C8" s="64"/>
      <c r="D8" s="6" t="s">
        <v>6</v>
      </c>
      <c r="E8" s="67">
        <f>'1'!E8</f>
        <v>5</v>
      </c>
      <c r="G8" s="31" t="s">
        <v>7</v>
      </c>
      <c r="H8" s="67">
        <f>'1'!H8</f>
        <v>4</v>
      </c>
      <c r="I8" s="56" t="s">
        <v>8</v>
      </c>
      <c r="J8" s="59"/>
      <c r="K8" s="59"/>
      <c r="L8" s="66" t="str">
        <f>'1'!L8</f>
        <v>SEP 24 - DIC 24</v>
      </c>
      <c r="M8" s="64"/>
      <c r="N8" s="64"/>
      <c r="O8" s="58"/>
      <c r="P8" s="58"/>
      <c r="Q8" s="58"/>
      <c r="R8" s="58"/>
      <c r="S8" s="58"/>
      <c r="T8" s="58"/>
      <c r="U8" s="58"/>
    </row>
    <row r="9" spans="1:21" ht="12.7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12.75" customHeight="1">
      <c r="A10" s="31" t="s">
        <v>9</v>
      </c>
      <c r="B10" s="66" t="str">
        <f>'1'!B10</f>
        <v>L.C. GUILLERMO MORALES CADENA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2.75" customHeight="1">
      <c r="A11" s="58"/>
      <c r="B11" s="32"/>
      <c r="C11" s="32"/>
      <c r="D11" s="58"/>
      <c r="E11" s="32"/>
      <c r="F11" s="32"/>
      <c r="G11" s="32"/>
      <c r="H11" s="32"/>
      <c r="I11" s="32"/>
      <c r="J11" s="32"/>
      <c r="K11" s="32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ht="12.75" customHeight="1">
      <c r="A12" s="45" t="s">
        <v>10</v>
      </c>
      <c r="B12" s="47" t="s">
        <v>11</v>
      </c>
      <c r="C12" s="47" t="s">
        <v>12</v>
      </c>
      <c r="D12" s="49" t="s">
        <v>13</v>
      </c>
      <c r="E12" s="49" t="s">
        <v>14</v>
      </c>
      <c r="F12" s="50" t="s">
        <v>15</v>
      </c>
      <c r="G12" s="68"/>
      <c r="H12" s="49" t="s">
        <v>16</v>
      </c>
      <c r="I12" s="49" t="s">
        <v>17</v>
      </c>
      <c r="J12" s="49" t="s">
        <v>18</v>
      </c>
      <c r="K12" s="49" t="s">
        <v>19</v>
      </c>
      <c r="L12" s="49" t="s">
        <v>20</v>
      </c>
      <c r="M12" s="49" t="s">
        <v>21</v>
      </c>
      <c r="N12" s="52" t="s">
        <v>22</v>
      </c>
      <c r="O12" s="58"/>
      <c r="P12" s="58"/>
      <c r="Q12" s="58"/>
      <c r="R12" s="58"/>
      <c r="S12" s="58"/>
      <c r="T12" s="58"/>
      <c r="U12" s="58"/>
    </row>
    <row r="13" spans="1:21" ht="12.75" customHeight="1">
      <c r="A13" s="69"/>
      <c r="B13" s="70"/>
      <c r="C13" s="70"/>
      <c r="D13" s="70"/>
      <c r="E13" s="70"/>
      <c r="F13" s="9" t="s">
        <v>23</v>
      </c>
      <c r="G13" s="9" t="s">
        <v>24</v>
      </c>
      <c r="H13" s="70"/>
      <c r="I13" s="70"/>
      <c r="J13" s="70"/>
      <c r="K13" s="70"/>
      <c r="L13" s="70"/>
      <c r="M13" s="70"/>
      <c r="N13" s="71"/>
      <c r="O13" s="58"/>
      <c r="P13" s="58"/>
      <c r="Q13" s="58"/>
      <c r="R13" s="58"/>
      <c r="S13" s="58"/>
      <c r="T13" s="58"/>
      <c r="U13" s="58"/>
    </row>
    <row r="14" spans="1:21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31</v>
      </c>
      <c r="G14" s="11">
        <v>4</v>
      </c>
      <c r="H14" s="12">
        <f t="shared" ref="H14:H18" si="0">(F14+G14)/E14</f>
        <v>0.92105263157894735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3</v>
      </c>
      <c r="L14" s="12">
        <f t="shared" ref="L14:L28" si="3">K14/E14</f>
        <v>7.8947368421052627E-2</v>
      </c>
      <c r="M14" s="24">
        <f>(96+92+92+91+93+90+93+93+94+90+92+88+87+95+94+90+98+91+93+94+90+85+92+85+94+91+96+90+95+82+88+91+82+88+91)/35</f>
        <v>91.028571428571425</v>
      </c>
      <c r="N14" s="13">
        <f>(23/35)*1</f>
        <v>0.65714285714285714</v>
      </c>
      <c r="O14" s="19"/>
      <c r="P14" s="19"/>
      <c r="Q14" s="19"/>
      <c r="R14" s="19"/>
      <c r="S14" s="19"/>
      <c r="T14" s="19"/>
      <c r="U14" s="19"/>
    </row>
    <row r="15" spans="1:21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>
        <v>0</v>
      </c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24">
        <f>(93+95+86+96+91+98+99+91+98+91+91+94+94+89+95+95+89+92+95+94+94+94)/22</f>
        <v>93.36363636363636</v>
      </c>
      <c r="N15" s="13">
        <f>(14/22)*1</f>
        <v>0.63636363636363635</v>
      </c>
      <c r="O15" s="19"/>
      <c r="P15" s="19"/>
      <c r="Q15" s="19"/>
      <c r="R15" s="19"/>
      <c r="S15" s="19"/>
      <c r="T15" s="19"/>
      <c r="U15" s="19"/>
    </row>
    <row r="16" spans="1:21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12</v>
      </c>
      <c r="G16" s="11">
        <v>0</v>
      </c>
      <c r="H16" s="12">
        <f t="shared" si="0"/>
        <v>0.92307692307692313</v>
      </c>
      <c r="I16" s="11">
        <f t="shared" si="1"/>
        <v>1</v>
      </c>
      <c r="J16" s="12">
        <f t="shared" si="2"/>
        <v>7.6923076923076927E-2</v>
      </c>
      <c r="K16" s="11"/>
      <c r="L16" s="12">
        <f t="shared" si="3"/>
        <v>0</v>
      </c>
      <c r="M16" s="24">
        <f>(88+88+89+88+89+4+88+89+87+86+87+87+85)/13</f>
        <v>81.15384615384616</v>
      </c>
      <c r="N16" s="13">
        <f>(12/13)*1</f>
        <v>0.92307692307692313</v>
      </c>
      <c r="O16" s="19"/>
      <c r="P16" s="19"/>
      <c r="Q16" s="19"/>
      <c r="R16" s="19"/>
      <c r="S16" s="19"/>
      <c r="T16" s="19"/>
      <c r="U16" s="19"/>
    </row>
    <row r="17" spans="1:21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14</v>
      </c>
      <c r="G17" s="11">
        <v>2</v>
      </c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24">
        <f>(93+96+87+79+95+85+92+71+82+73+86+82+94+88+93+90)/16</f>
        <v>86.625</v>
      </c>
      <c r="N17" s="13">
        <f>(8/16)*1</f>
        <v>0.5</v>
      </c>
      <c r="O17" s="19"/>
      <c r="P17" s="19"/>
      <c r="Q17" s="19"/>
      <c r="R17" s="19"/>
      <c r="S17" s="19"/>
      <c r="T17" s="19"/>
      <c r="U17" s="19"/>
    </row>
    <row r="18" spans="1:21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16</v>
      </c>
      <c r="G18" s="11">
        <v>1</v>
      </c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24">
        <f>(94+99+92+84+98+86+95+83+87+72+75+88+88+97+88+100+98)/17</f>
        <v>89.647058823529406</v>
      </c>
      <c r="N18" s="13">
        <f>(8/17)*1</f>
        <v>0.47058823529411764</v>
      </c>
      <c r="O18" s="19"/>
      <c r="P18" s="19"/>
      <c r="Q18" s="19"/>
      <c r="R18" s="19"/>
      <c r="S18" s="19"/>
      <c r="T18" s="19"/>
      <c r="U18" s="19"/>
    </row>
    <row r="19" spans="1:21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19"/>
      <c r="Q19" s="19"/>
      <c r="R19" s="19"/>
      <c r="S19" s="19"/>
      <c r="T19" s="19"/>
      <c r="U19" s="19"/>
    </row>
    <row r="20" spans="1:21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19"/>
      <c r="Q20" s="19"/>
      <c r="R20" s="19"/>
      <c r="S20" s="19"/>
      <c r="T20" s="19"/>
      <c r="U20" s="19"/>
    </row>
    <row r="21" spans="1:21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19"/>
      <c r="Q21" s="19"/>
      <c r="R21" s="19"/>
      <c r="S21" s="19"/>
      <c r="T21" s="19"/>
      <c r="U21" s="19"/>
    </row>
    <row r="22" spans="1:21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19"/>
      <c r="Q22" s="19"/>
      <c r="R22" s="19"/>
      <c r="S22" s="19"/>
      <c r="T22" s="19"/>
      <c r="U22" s="19"/>
    </row>
    <row r="23" spans="1:21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19"/>
      <c r="Q23" s="19"/>
      <c r="R23" s="19"/>
      <c r="S23" s="19"/>
      <c r="T23" s="19"/>
      <c r="U23" s="19"/>
    </row>
    <row r="24" spans="1:21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19"/>
      <c r="Q24" s="19"/>
      <c r="R24" s="19"/>
      <c r="S24" s="19"/>
      <c r="T24" s="19"/>
      <c r="U24" s="19"/>
    </row>
    <row r="25" spans="1:21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19"/>
      <c r="Q25" s="19"/>
      <c r="R25" s="19"/>
      <c r="S25" s="19"/>
      <c r="T25" s="19"/>
      <c r="U25" s="19"/>
    </row>
    <row r="26" spans="1:21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19"/>
      <c r="Q26" s="19"/>
      <c r="R26" s="19"/>
      <c r="S26" s="19"/>
      <c r="T26" s="19"/>
      <c r="U26" s="19"/>
    </row>
    <row r="27" spans="1:21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19"/>
      <c r="Q27" s="19"/>
      <c r="R27" s="19"/>
      <c r="S27" s="19"/>
      <c r="T27" s="19"/>
      <c r="U27" s="19"/>
    </row>
    <row r="28" spans="1:21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95</v>
      </c>
      <c r="G28" s="16">
        <f t="shared" si="4"/>
        <v>7</v>
      </c>
      <c r="H28" s="17">
        <f>SUM(F28:G28)/E28</f>
        <v>0.96226415094339623</v>
      </c>
      <c r="I28" s="16">
        <f t="shared" si="1"/>
        <v>1</v>
      </c>
      <c r="J28" s="17">
        <f t="shared" si="2"/>
        <v>9.433962264150943E-3</v>
      </c>
      <c r="K28" s="16">
        <f>SUM(K14:K27)</f>
        <v>3</v>
      </c>
      <c r="L28" s="17">
        <f t="shared" si="3"/>
        <v>2.8301886792452831E-2</v>
      </c>
      <c r="M28" s="16">
        <f t="shared" ref="M28:N28" si="5">AVERAGE(M14:M27)</f>
        <v>88.363622553916656</v>
      </c>
      <c r="N28" s="18">
        <f t="shared" si="5"/>
        <v>0.6374343303755069</v>
      </c>
      <c r="O28" s="58"/>
      <c r="P28" s="58"/>
      <c r="Q28" s="58"/>
      <c r="R28" s="58"/>
      <c r="S28" s="58"/>
      <c r="T28" s="58"/>
      <c r="U28" s="58"/>
    </row>
    <row r="29" spans="1:21" ht="12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ht="120" customHeight="1">
      <c r="A30" s="72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8"/>
      <c r="P30" s="58"/>
      <c r="Q30" s="58"/>
      <c r="R30" s="58"/>
      <c r="S30" s="58"/>
      <c r="T30" s="58"/>
      <c r="U30" s="58"/>
    </row>
    <row r="31" spans="1:21" ht="12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ht="12.75" customHeight="1">
      <c r="A32" s="19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ht="12.75" customHeight="1">
      <c r="A33" s="58"/>
      <c r="B33" s="39" t="s">
        <v>28</v>
      </c>
      <c r="C33" s="59"/>
      <c r="D33" s="59"/>
      <c r="E33" s="58"/>
      <c r="F33" s="58"/>
      <c r="G33" s="62" t="s">
        <v>29</v>
      </c>
      <c r="H33" s="59"/>
      <c r="I33" s="59"/>
      <c r="J33" s="59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ht="62.25" customHeight="1">
      <c r="A34" s="58"/>
      <c r="B34" s="41"/>
      <c r="C34" s="64"/>
      <c r="D34" s="64"/>
      <c r="E34" s="58"/>
      <c r="F34" s="58"/>
      <c r="G34" s="66"/>
      <c r="H34" s="64"/>
      <c r="I34" s="64"/>
      <c r="J34" s="64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ht="12.75" hidden="1" customHeight="1">
      <c r="A35" s="73" t="s">
        <v>30</v>
      </c>
      <c r="B35" s="59"/>
      <c r="C35" s="32"/>
      <c r="D35" s="58"/>
      <c r="E35" s="73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ht="12.75" hidden="1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45" customHeight="1">
      <c r="A37" s="58"/>
      <c r="B37" s="39" t="str">
        <f>'4'!B37:D37</f>
        <v>L.C. GUILLERMO MORALES CADENA</v>
      </c>
      <c r="C37" s="74"/>
      <c r="D37" s="74"/>
      <c r="E37" s="58"/>
      <c r="F37" s="58"/>
      <c r="G37" s="39" t="str">
        <f>'4'!G37:J37</f>
        <v>L.A.E. RENATA RAMOS MORENO</v>
      </c>
      <c r="H37" s="74"/>
      <c r="I37" s="74"/>
      <c r="J37" s="74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ht="12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ht="12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12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ht="12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12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12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ht="12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ht="12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ht="12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ht="12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ht="12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ht="12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ht="12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ht="12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ht="12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ht="12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12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ht="12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ht="12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ht="12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ht="12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ht="12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ht="12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ht="12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ht="12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ht="12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 ht="12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ht="12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ht="12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spans="1:21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21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spans="1:21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spans="1:21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spans="1:21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</row>
    <row r="76" spans="1:21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</row>
    <row r="77" spans="1:21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</row>
    <row r="78" spans="1:21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</row>
    <row r="79" spans="1:21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</row>
    <row r="80" spans="1:21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</row>
    <row r="81" spans="1:21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</row>
    <row r="82" spans="1:21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</row>
    <row r="83" spans="1:21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</row>
    <row r="84" spans="1:21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</row>
    <row r="85" spans="1:21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</row>
    <row r="86" spans="1:21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</row>
    <row r="87" spans="1:21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</row>
    <row r="88" spans="1:21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</row>
    <row r="89" spans="1:21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</row>
    <row r="90" spans="1:21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</row>
    <row r="91" spans="1:21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</row>
    <row r="92" spans="1:21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spans="1:21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</row>
    <row r="94" spans="1:21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</row>
    <row r="95" spans="1:21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</row>
    <row r="96" spans="1:21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spans="1:21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</row>
    <row r="98" spans="1:21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</row>
    <row r="99" spans="1:21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</row>
    <row r="100" spans="1:21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</row>
    <row r="101" spans="1:21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</row>
    <row r="102" spans="1:21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</row>
    <row r="103" spans="1:21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</row>
    <row r="104" spans="1:21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</row>
    <row r="105" spans="1:21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</row>
    <row r="106" spans="1:21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</row>
    <row r="107" spans="1:21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</row>
    <row r="108" spans="1:21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</row>
    <row r="109" spans="1:21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</row>
    <row r="110" spans="1:21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spans="1:21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</row>
    <row r="112" spans="1:21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</row>
    <row r="113" spans="1:21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</row>
    <row r="114" spans="1:21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</row>
    <row r="115" spans="1:21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</row>
    <row r="116" spans="1:21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</row>
    <row r="117" spans="1:21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</row>
    <row r="118" spans="1:21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</row>
    <row r="119" spans="1:21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</row>
    <row r="120" spans="1:21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</row>
    <row r="121" spans="1:21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</row>
    <row r="122" spans="1:21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</row>
    <row r="123" spans="1:21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</row>
    <row r="124" spans="1:21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</row>
    <row r="125" spans="1:21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</row>
    <row r="126" spans="1:21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</row>
    <row r="127" spans="1:21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</row>
    <row r="128" spans="1:21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</row>
    <row r="129" spans="1:21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</row>
    <row r="130" spans="1:21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</row>
    <row r="131" spans="1:21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</row>
    <row r="132" spans="1:21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</row>
    <row r="133" spans="1:21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</row>
    <row r="134" spans="1:21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</row>
    <row r="135" spans="1:21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</row>
    <row r="136" spans="1:21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</row>
    <row r="137" spans="1:21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</row>
    <row r="138" spans="1:21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</row>
    <row r="139" spans="1:21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</row>
    <row r="140" spans="1:21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</row>
    <row r="141" spans="1:21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</row>
    <row r="142" spans="1:21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</row>
    <row r="143" spans="1:21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</row>
    <row r="144" spans="1:21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</row>
    <row r="145" spans="1:21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</row>
    <row r="146" spans="1:21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</row>
    <row r="147" spans="1:21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</row>
    <row r="148" spans="1:21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</row>
    <row r="149" spans="1:21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</row>
    <row r="150" spans="1:21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</row>
    <row r="151" spans="1:21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</row>
    <row r="152" spans="1:21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</row>
    <row r="153" spans="1:21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</row>
    <row r="154" spans="1:21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</row>
    <row r="155" spans="1:21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</row>
    <row r="156" spans="1:21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</row>
    <row r="157" spans="1:21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</row>
    <row r="158" spans="1:21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</row>
    <row r="159" spans="1:21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</row>
    <row r="160" spans="1:21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</row>
    <row r="161" spans="1:21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</row>
    <row r="162" spans="1:21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</row>
    <row r="163" spans="1:21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</row>
    <row r="164" spans="1:21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</row>
    <row r="165" spans="1:21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</row>
    <row r="166" spans="1:21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</row>
    <row r="167" spans="1:21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</row>
    <row r="168" spans="1:21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</row>
    <row r="169" spans="1:21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</row>
    <row r="170" spans="1:21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</row>
    <row r="171" spans="1:21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</row>
    <row r="172" spans="1:21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</row>
    <row r="173" spans="1:21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</row>
    <row r="174" spans="1:21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</row>
    <row r="175" spans="1:21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</row>
    <row r="176" spans="1:21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</row>
    <row r="177" spans="1:21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</row>
    <row r="178" spans="1:21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</row>
    <row r="179" spans="1:21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</row>
    <row r="180" spans="1:21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</row>
    <row r="181" spans="1:21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</row>
    <row r="182" spans="1:21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</row>
    <row r="183" spans="1:21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</row>
    <row r="184" spans="1:21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</row>
    <row r="185" spans="1:21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</row>
    <row r="186" spans="1:21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</row>
    <row r="187" spans="1:21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</row>
    <row r="188" spans="1:21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</row>
    <row r="189" spans="1:21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</row>
    <row r="190" spans="1:21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</row>
    <row r="191" spans="1:21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</row>
    <row r="192" spans="1:21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</row>
    <row r="193" spans="1:21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</row>
    <row r="194" spans="1:21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</row>
    <row r="195" spans="1:21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</row>
    <row r="196" spans="1:21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</row>
    <row r="197" spans="1:21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</row>
    <row r="198" spans="1:21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</row>
    <row r="199" spans="1:21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</row>
    <row r="200" spans="1:21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</row>
    <row r="201" spans="1:21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</row>
    <row r="202" spans="1:21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</row>
    <row r="203" spans="1:21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</row>
    <row r="204" spans="1:21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</row>
    <row r="205" spans="1:21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</row>
    <row r="206" spans="1:21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</row>
    <row r="207" spans="1:21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</row>
    <row r="208" spans="1:21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</row>
    <row r="209" spans="1:21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</row>
    <row r="210" spans="1:21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</row>
    <row r="211" spans="1:21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</row>
    <row r="212" spans="1:21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</row>
    <row r="213" spans="1:21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</row>
    <row r="214" spans="1:21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</row>
    <row r="215" spans="1:21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</row>
    <row r="216" spans="1:21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</row>
    <row r="217" spans="1:21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</row>
    <row r="218" spans="1:21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</row>
    <row r="219" spans="1:21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</row>
    <row r="220" spans="1:21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</row>
    <row r="221" spans="1:21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</row>
    <row r="222" spans="1:21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</row>
    <row r="223" spans="1:21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</row>
    <row r="224" spans="1:21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</row>
    <row r="225" spans="1:21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</row>
    <row r="226" spans="1:21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</row>
    <row r="227" spans="1:21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</row>
    <row r="228" spans="1:21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</row>
    <row r="229" spans="1:21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</row>
    <row r="230" spans="1:21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</row>
    <row r="231" spans="1:21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</row>
    <row r="232" spans="1:21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</row>
    <row r="233" spans="1:21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</row>
    <row r="234" spans="1:21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</row>
    <row r="235" spans="1:21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</row>
    <row r="236" spans="1:21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</row>
    <row r="237" spans="1:21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</row>
    <row r="238" spans="1:21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</row>
    <row r="239" spans="1:21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</row>
    <row r="240" spans="1:21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</row>
    <row r="241" spans="1:21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</row>
    <row r="242" spans="1:21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</row>
    <row r="243" spans="1:21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</row>
    <row r="244" spans="1:21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</row>
    <row r="245" spans="1:21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</row>
    <row r="246" spans="1:21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</row>
    <row r="247" spans="1:21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</row>
    <row r="248" spans="1:21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</row>
    <row r="249" spans="1:21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</row>
    <row r="250" spans="1:21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</row>
    <row r="251" spans="1:21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</row>
    <row r="252" spans="1:21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</row>
    <row r="253" spans="1:21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</row>
    <row r="254" spans="1:21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</row>
    <row r="255" spans="1:21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</row>
    <row r="256" spans="1:21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</row>
    <row r="257" spans="1:21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</row>
    <row r="258" spans="1:21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</row>
    <row r="259" spans="1:21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</row>
    <row r="260" spans="1:21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</row>
    <row r="261" spans="1:21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</row>
    <row r="262" spans="1:21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</row>
    <row r="263" spans="1:21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</row>
    <row r="264" spans="1:21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</row>
    <row r="265" spans="1:21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</row>
    <row r="266" spans="1:21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</row>
    <row r="267" spans="1:21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</row>
    <row r="268" spans="1:21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</row>
    <row r="269" spans="1:21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</row>
    <row r="270" spans="1:21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</row>
    <row r="271" spans="1:21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</row>
    <row r="272" spans="1:21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</row>
    <row r="273" spans="1:21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</row>
    <row r="274" spans="1:21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</row>
    <row r="275" spans="1:21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</row>
    <row r="276" spans="1:21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</row>
    <row r="277" spans="1:21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</row>
    <row r="278" spans="1:21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</row>
    <row r="279" spans="1:21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</row>
    <row r="280" spans="1:21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</row>
    <row r="281" spans="1:21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</row>
    <row r="282" spans="1:21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</row>
    <row r="283" spans="1:21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</row>
    <row r="284" spans="1:21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</row>
    <row r="285" spans="1:21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</row>
    <row r="286" spans="1:21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</row>
    <row r="287" spans="1:21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</row>
    <row r="288" spans="1:21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</row>
    <row r="289" spans="1:21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</row>
    <row r="290" spans="1:21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</row>
    <row r="291" spans="1:21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</row>
    <row r="292" spans="1:21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</row>
    <row r="293" spans="1:21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</row>
    <row r="294" spans="1:21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</row>
    <row r="295" spans="1:21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</row>
    <row r="296" spans="1:21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</row>
    <row r="297" spans="1:21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</row>
    <row r="298" spans="1:21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</row>
    <row r="299" spans="1:21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</row>
    <row r="300" spans="1:21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</row>
    <row r="301" spans="1:21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</row>
    <row r="302" spans="1:21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</row>
    <row r="303" spans="1:21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</row>
    <row r="304" spans="1:21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</row>
    <row r="305" spans="1:21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</row>
    <row r="306" spans="1:21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</row>
    <row r="307" spans="1:21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</row>
    <row r="308" spans="1:21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</row>
    <row r="309" spans="1:21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</row>
    <row r="310" spans="1:21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</row>
    <row r="311" spans="1:21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</row>
    <row r="312" spans="1:21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</row>
    <row r="313" spans="1:21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</row>
    <row r="314" spans="1:21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</row>
    <row r="315" spans="1:21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</row>
    <row r="316" spans="1:21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</row>
    <row r="317" spans="1:21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</row>
    <row r="318" spans="1:21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</row>
    <row r="319" spans="1:21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</row>
    <row r="320" spans="1:21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</row>
    <row r="321" spans="1:21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</row>
    <row r="322" spans="1:21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</row>
    <row r="323" spans="1:21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</row>
    <row r="324" spans="1:21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</row>
    <row r="325" spans="1:21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</row>
    <row r="326" spans="1:21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</row>
    <row r="327" spans="1:21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</row>
    <row r="328" spans="1:21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</row>
    <row r="329" spans="1:21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</row>
    <row r="330" spans="1:21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</row>
    <row r="331" spans="1:21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</row>
    <row r="332" spans="1:21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</row>
    <row r="333" spans="1:21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</row>
    <row r="334" spans="1:21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</row>
    <row r="335" spans="1:21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</row>
    <row r="336" spans="1:21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</row>
    <row r="337" spans="1:21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</row>
    <row r="338" spans="1:21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</row>
    <row r="339" spans="1:21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</row>
    <row r="340" spans="1:21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</row>
    <row r="341" spans="1:21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</row>
    <row r="342" spans="1:21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</row>
    <row r="343" spans="1:21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</row>
    <row r="344" spans="1:21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</row>
    <row r="345" spans="1:21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</row>
    <row r="346" spans="1:21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</row>
    <row r="347" spans="1:21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</row>
    <row r="348" spans="1:21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</row>
    <row r="349" spans="1:21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</row>
    <row r="350" spans="1:21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</row>
    <row r="351" spans="1:21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</row>
    <row r="352" spans="1:21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</row>
    <row r="353" spans="1:21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</row>
    <row r="354" spans="1:21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</row>
    <row r="355" spans="1:21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</row>
    <row r="356" spans="1:21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</row>
    <row r="357" spans="1:21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</row>
    <row r="358" spans="1:21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</row>
    <row r="359" spans="1:21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</row>
    <row r="360" spans="1:21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</row>
    <row r="361" spans="1:21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</row>
    <row r="362" spans="1:21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</row>
    <row r="363" spans="1:21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</row>
    <row r="364" spans="1:21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</row>
    <row r="365" spans="1:21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</row>
    <row r="366" spans="1:21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</row>
    <row r="367" spans="1:21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</row>
    <row r="368" spans="1:21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</row>
    <row r="369" spans="1:21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</row>
    <row r="370" spans="1:21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</row>
    <row r="371" spans="1:21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</row>
    <row r="372" spans="1:21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</row>
    <row r="373" spans="1:21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</row>
    <row r="374" spans="1:21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</row>
    <row r="375" spans="1:21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</row>
    <row r="376" spans="1:21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</row>
    <row r="377" spans="1:21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</row>
    <row r="378" spans="1:21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</row>
    <row r="379" spans="1:21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</row>
    <row r="380" spans="1:21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</row>
    <row r="381" spans="1:21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</row>
    <row r="382" spans="1:21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</row>
    <row r="383" spans="1:21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</row>
    <row r="384" spans="1:21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</row>
    <row r="385" spans="1:21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</row>
    <row r="386" spans="1:21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</row>
    <row r="387" spans="1:21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</row>
    <row r="388" spans="1:21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</row>
    <row r="389" spans="1:21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</row>
    <row r="390" spans="1:21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</row>
    <row r="391" spans="1:21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</row>
    <row r="392" spans="1:21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</row>
    <row r="393" spans="1:21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</row>
    <row r="394" spans="1:21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</row>
    <row r="395" spans="1:21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</row>
    <row r="396" spans="1:21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</row>
    <row r="397" spans="1:21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</row>
    <row r="398" spans="1:21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</row>
    <row r="399" spans="1:21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</row>
    <row r="400" spans="1:21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</row>
    <row r="401" spans="1:21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</row>
    <row r="402" spans="1:21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</row>
    <row r="403" spans="1:21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</row>
    <row r="404" spans="1:21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</row>
    <row r="405" spans="1:21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</row>
    <row r="406" spans="1:21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</row>
    <row r="407" spans="1:21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</row>
    <row r="408" spans="1:21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</row>
    <row r="409" spans="1:21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</row>
    <row r="410" spans="1:21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</row>
    <row r="411" spans="1:21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</row>
    <row r="412" spans="1:21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</row>
    <row r="413" spans="1:21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</row>
    <row r="414" spans="1:21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</row>
    <row r="415" spans="1:21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</row>
    <row r="416" spans="1:21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</row>
    <row r="417" spans="1:21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</row>
    <row r="418" spans="1:21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</row>
    <row r="419" spans="1:21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</row>
    <row r="420" spans="1:21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</row>
    <row r="421" spans="1:21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</row>
    <row r="422" spans="1:21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</row>
    <row r="423" spans="1:21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</row>
    <row r="424" spans="1:21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</row>
    <row r="425" spans="1:21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</row>
    <row r="426" spans="1:21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</row>
    <row r="427" spans="1:21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</row>
    <row r="428" spans="1:21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</row>
    <row r="429" spans="1:21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</row>
    <row r="430" spans="1:21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</row>
    <row r="431" spans="1:21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</row>
    <row r="432" spans="1:21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</row>
    <row r="433" spans="1:21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</row>
    <row r="434" spans="1:21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</row>
    <row r="435" spans="1:21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</row>
    <row r="436" spans="1:21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</row>
    <row r="437" spans="1:21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</row>
    <row r="438" spans="1:21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</row>
    <row r="439" spans="1:21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</row>
    <row r="440" spans="1:21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</row>
    <row r="441" spans="1:21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</row>
    <row r="442" spans="1:21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</row>
    <row r="443" spans="1:21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</row>
    <row r="444" spans="1:21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</row>
    <row r="445" spans="1:21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</row>
    <row r="446" spans="1:21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</row>
    <row r="447" spans="1:21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</row>
    <row r="448" spans="1:21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</row>
    <row r="449" spans="1:21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</row>
    <row r="450" spans="1:21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</row>
    <row r="451" spans="1:21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</row>
    <row r="452" spans="1:21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</row>
    <row r="453" spans="1:21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</row>
    <row r="454" spans="1:21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</row>
    <row r="455" spans="1:21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</row>
    <row r="456" spans="1:21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</row>
    <row r="457" spans="1:21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</row>
    <row r="458" spans="1:21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</row>
    <row r="459" spans="1:21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</row>
    <row r="460" spans="1:21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</row>
    <row r="461" spans="1:21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</row>
    <row r="462" spans="1:21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</row>
    <row r="463" spans="1:21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</row>
    <row r="464" spans="1:21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</row>
    <row r="465" spans="1:21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</row>
    <row r="466" spans="1:21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</row>
    <row r="467" spans="1:21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</row>
    <row r="468" spans="1:21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</row>
    <row r="469" spans="1:21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</row>
    <row r="470" spans="1:21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</row>
    <row r="471" spans="1:21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</row>
    <row r="472" spans="1:21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</row>
    <row r="473" spans="1:21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</row>
    <row r="474" spans="1:21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</row>
    <row r="475" spans="1:21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</row>
    <row r="476" spans="1:21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</row>
    <row r="477" spans="1:21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</row>
    <row r="478" spans="1:21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</row>
    <row r="479" spans="1:21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</row>
    <row r="480" spans="1:21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</row>
    <row r="481" spans="1:21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</row>
    <row r="482" spans="1:21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</row>
    <row r="483" spans="1:21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</row>
    <row r="484" spans="1:21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</row>
    <row r="485" spans="1:21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</row>
    <row r="486" spans="1:21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</row>
    <row r="487" spans="1:21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</row>
    <row r="488" spans="1:21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</row>
    <row r="489" spans="1:21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</row>
    <row r="490" spans="1:21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</row>
    <row r="491" spans="1:21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</row>
    <row r="492" spans="1:21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</row>
    <row r="493" spans="1:21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</row>
    <row r="494" spans="1:21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</row>
    <row r="495" spans="1:21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</row>
    <row r="496" spans="1:21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</row>
    <row r="497" spans="1:21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</row>
    <row r="498" spans="1:21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</row>
    <row r="499" spans="1:21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</row>
    <row r="500" spans="1:21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</row>
    <row r="501" spans="1:21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</row>
    <row r="502" spans="1:21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</row>
    <row r="503" spans="1:21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</row>
    <row r="504" spans="1:21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</row>
    <row r="505" spans="1:21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</row>
    <row r="506" spans="1:21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</row>
    <row r="507" spans="1:21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</row>
    <row r="508" spans="1:21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</row>
    <row r="509" spans="1:21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</row>
    <row r="510" spans="1:21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</row>
    <row r="511" spans="1:21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</row>
    <row r="512" spans="1:21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</row>
    <row r="513" spans="1:21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</row>
    <row r="514" spans="1:21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</row>
    <row r="515" spans="1:21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</row>
    <row r="516" spans="1:21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</row>
    <row r="517" spans="1:21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</row>
    <row r="518" spans="1:21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</row>
    <row r="519" spans="1:21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</row>
    <row r="520" spans="1:21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</row>
    <row r="521" spans="1:21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</row>
    <row r="522" spans="1:21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</row>
    <row r="523" spans="1:21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</row>
    <row r="524" spans="1:21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</row>
    <row r="525" spans="1:21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</row>
    <row r="526" spans="1:21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</row>
    <row r="527" spans="1:21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</row>
    <row r="528" spans="1:21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</row>
    <row r="529" spans="1:21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</row>
    <row r="530" spans="1:21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</row>
    <row r="531" spans="1:21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</row>
    <row r="532" spans="1:21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</row>
    <row r="533" spans="1:21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</row>
    <row r="534" spans="1:21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</row>
    <row r="535" spans="1:21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</row>
    <row r="536" spans="1:21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</row>
    <row r="537" spans="1:21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</row>
    <row r="538" spans="1:21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</row>
    <row r="539" spans="1:21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</row>
    <row r="540" spans="1:21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</row>
    <row r="541" spans="1:21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</row>
    <row r="542" spans="1:21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</row>
    <row r="543" spans="1:21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</row>
    <row r="544" spans="1:21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</row>
    <row r="545" spans="1:21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</row>
    <row r="546" spans="1:21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</row>
    <row r="547" spans="1:21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</row>
    <row r="548" spans="1:21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</row>
    <row r="549" spans="1:21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</row>
    <row r="550" spans="1:21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</row>
    <row r="551" spans="1:21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</row>
    <row r="552" spans="1:21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</row>
    <row r="553" spans="1:21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</row>
    <row r="554" spans="1:21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</row>
    <row r="555" spans="1:21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</row>
    <row r="556" spans="1:21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</row>
    <row r="557" spans="1:21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</row>
    <row r="558" spans="1:21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</row>
    <row r="559" spans="1:21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</row>
    <row r="560" spans="1:21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</row>
    <row r="561" spans="1:21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</row>
    <row r="562" spans="1:21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</row>
    <row r="563" spans="1:21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</row>
    <row r="564" spans="1:21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</row>
    <row r="565" spans="1:21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</row>
    <row r="566" spans="1:21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</row>
    <row r="567" spans="1:21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</row>
    <row r="568" spans="1:21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</row>
    <row r="569" spans="1:21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</row>
    <row r="570" spans="1:21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</row>
    <row r="571" spans="1:21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</row>
    <row r="572" spans="1:21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</row>
    <row r="573" spans="1:21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</row>
    <row r="574" spans="1:21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</row>
    <row r="575" spans="1:21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</row>
    <row r="576" spans="1:21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</row>
    <row r="577" spans="1:21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</row>
    <row r="578" spans="1:21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</row>
    <row r="579" spans="1:21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</row>
    <row r="580" spans="1:21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</row>
    <row r="581" spans="1:21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</row>
    <row r="582" spans="1:21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</row>
    <row r="583" spans="1:21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</row>
    <row r="584" spans="1:21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</row>
    <row r="585" spans="1:21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</row>
    <row r="586" spans="1:21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</row>
    <row r="587" spans="1:21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</row>
    <row r="588" spans="1:21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</row>
    <row r="589" spans="1:21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</row>
    <row r="590" spans="1:21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</row>
    <row r="591" spans="1:21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</row>
    <row r="592" spans="1:21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</row>
    <row r="593" spans="1:21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</row>
    <row r="594" spans="1:21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</row>
    <row r="595" spans="1:21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</row>
    <row r="596" spans="1:21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</row>
    <row r="597" spans="1:21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</row>
    <row r="600" spans="1:21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</row>
    <row r="601" spans="1:21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</row>
    <row r="602" spans="1:21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</row>
    <row r="603" spans="1:21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</row>
    <row r="604" spans="1:21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</row>
    <row r="605" spans="1:21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</row>
    <row r="606" spans="1:21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</row>
    <row r="607" spans="1:21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</row>
    <row r="608" spans="1:21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</row>
    <row r="609" spans="1:21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</row>
    <row r="610" spans="1:21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</row>
    <row r="611" spans="1:21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</row>
    <row r="612" spans="1:21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</row>
    <row r="613" spans="1:21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</row>
    <row r="614" spans="1:21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</row>
    <row r="615" spans="1:21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</row>
    <row r="616" spans="1:21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</row>
    <row r="617" spans="1:21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</row>
    <row r="618" spans="1:21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</row>
    <row r="619" spans="1:21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</row>
    <row r="620" spans="1:21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</row>
    <row r="621" spans="1:21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</row>
    <row r="622" spans="1:21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</row>
    <row r="623" spans="1:21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</row>
    <row r="624" spans="1:21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</row>
    <row r="625" spans="1:21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</row>
    <row r="626" spans="1:21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</row>
    <row r="627" spans="1:21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</row>
    <row r="628" spans="1:21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</row>
    <row r="629" spans="1:21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</row>
    <row r="630" spans="1:21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</row>
    <row r="631" spans="1:21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</row>
    <row r="632" spans="1:21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</row>
    <row r="633" spans="1:21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</row>
    <row r="634" spans="1:21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</row>
    <row r="635" spans="1:21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</row>
    <row r="636" spans="1:21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</row>
    <row r="637" spans="1:21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</row>
    <row r="638" spans="1:21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</row>
    <row r="639" spans="1:21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</row>
    <row r="640" spans="1:21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</row>
    <row r="641" spans="1:21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</row>
    <row r="642" spans="1:21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</row>
    <row r="643" spans="1:21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</row>
    <row r="644" spans="1:21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</row>
    <row r="645" spans="1:21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</row>
    <row r="646" spans="1:21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</row>
    <row r="647" spans="1:21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</row>
    <row r="648" spans="1:21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</row>
    <row r="649" spans="1:21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</row>
    <row r="650" spans="1:21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</row>
    <row r="651" spans="1:21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</row>
    <row r="652" spans="1:21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</row>
    <row r="653" spans="1:21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</row>
    <row r="654" spans="1:21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</row>
    <row r="655" spans="1:21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</row>
    <row r="656" spans="1:21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</row>
    <row r="657" spans="1:21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</row>
    <row r="658" spans="1:21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</row>
    <row r="659" spans="1:21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</row>
    <row r="660" spans="1:21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</row>
    <row r="661" spans="1:21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</row>
    <row r="662" spans="1:21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</row>
    <row r="663" spans="1:21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</row>
    <row r="664" spans="1:21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</row>
    <row r="665" spans="1:21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</row>
    <row r="666" spans="1:21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</row>
    <row r="667" spans="1:21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</row>
    <row r="668" spans="1:21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</row>
    <row r="669" spans="1:21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</row>
    <row r="670" spans="1:21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</row>
    <row r="671" spans="1:21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</row>
    <row r="672" spans="1:21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</row>
    <row r="673" spans="1:21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</row>
    <row r="674" spans="1:21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</row>
    <row r="675" spans="1:21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</row>
    <row r="676" spans="1:21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</row>
    <row r="677" spans="1:21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</row>
    <row r="678" spans="1:21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</row>
    <row r="679" spans="1:21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</row>
    <row r="680" spans="1:21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</row>
    <row r="681" spans="1:21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</row>
    <row r="682" spans="1:21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</row>
    <row r="683" spans="1:21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</row>
    <row r="684" spans="1:21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</row>
    <row r="685" spans="1:21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</row>
    <row r="686" spans="1:21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</row>
    <row r="687" spans="1:21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</row>
    <row r="688" spans="1:21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</row>
    <row r="689" spans="1:21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</row>
    <row r="690" spans="1:21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</row>
    <row r="691" spans="1:21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</row>
    <row r="692" spans="1:21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</row>
    <row r="693" spans="1:21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</row>
    <row r="694" spans="1:21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</row>
    <row r="695" spans="1:21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</row>
    <row r="696" spans="1:21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</row>
    <row r="697" spans="1:21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</row>
    <row r="698" spans="1:21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</row>
    <row r="699" spans="1:21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</row>
    <row r="700" spans="1:21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</row>
    <row r="701" spans="1:21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</row>
    <row r="702" spans="1:21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</row>
    <row r="703" spans="1:21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</row>
    <row r="704" spans="1:21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</row>
    <row r="705" spans="1:21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</row>
    <row r="706" spans="1:21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</row>
    <row r="707" spans="1:21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</row>
    <row r="708" spans="1:21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</row>
    <row r="709" spans="1:21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</row>
    <row r="710" spans="1:21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</row>
    <row r="711" spans="1:21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</row>
    <row r="712" spans="1:21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</row>
    <row r="713" spans="1:21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</row>
    <row r="714" spans="1:21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</row>
    <row r="715" spans="1:21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</row>
    <row r="716" spans="1:21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</row>
    <row r="717" spans="1:21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</row>
    <row r="718" spans="1:21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</row>
    <row r="719" spans="1:21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</row>
    <row r="720" spans="1:21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</row>
    <row r="721" spans="1:21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</row>
    <row r="722" spans="1:21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</row>
    <row r="723" spans="1:21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</row>
    <row r="724" spans="1:21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</row>
    <row r="725" spans="1:21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</row>
    <row r="726" spans="1:21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</row>
    <row r="727" spans="1:21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</row>
    <row r="728" spans="1:21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</row>
    <row r="729" spans="1:21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</row>
    <row r="730" spans="1:21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</row>
    <row r="731" spans="1:21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</row>
    <row r="732" spans="1:21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</row>
    <row r="733" spans="1:21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</row>
    <row r="734" spans="1:21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</row>
    <row r="735" spans="1:21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</row>
    <row r="736" spans="1:21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</row>
    <row r="737" spans="1:21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</row>
    <row r="738" spans="1:21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</row>
    <row r="739" spans="1:21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</row>
    <row r="740" spans="1:21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</row>
    <row r="741" spans="1:21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</row>
    <row r="742" spans="1:21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</row>
    <row r="743" spans="1:21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</row>
    <row r="744" spans="1:21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</row>
    <row r="745" spans="1:21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</row>
    <row r="746" spans="1:21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</row>
    <row r="747" spans="1:21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</row>
    <row r="748" spans="1:21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</row>
    <row r="749" spans="1:21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</row>
    <row r="750" spans="1:21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</row>
    <row r="751" spans="1:21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</row>
    <row r="752" spans="1:21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</row>
    <row r="753" spans="1:21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</row>
    <row r="754" spans="1:21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</row>
    <row r="755" spans="1:21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</row>
    <row r="756" spans="1:21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</row>
    <row r="757" spans="1:21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</row>
    <row r="758" spans="1:21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</row>
    <row r="759" spans="1:21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</row>
    <row r="760" spans="1:21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</row>
    <row r="761" spans="1:21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</row>
    <row r="762" spans="1:21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</row>
    <row r="763" spans="1:21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</row>
    <row r="764" spans="1:21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</row>
    <row r="765" spans="1:21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</row>
    <row r="766" spans="1:21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</row>
    <row r="767" spans="1:21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</row>
    <row r="768" spans="1:21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</row>
    <row r="769" spans="1:21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</row>
    <row r="770" spans="1:21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</row>
    <row r="771" spans="1:21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</row>
    <row r="772" spans="1:21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</row>
    <row r="773" spans="1:21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</row>
    <row r="774" spans="1:21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</row>
    <row r="775" spans="1:21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</row>
    <row r="776" spans="1:21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</row>
    <row r="777" spans="1:21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</row>
    <row r="778" spans="1:21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</row>
    <row r="779" spans="1:21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</row>
    <row r="780" spans="1:21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</row>
    <row r="781" spans="1:21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</row>
    <row r="782" spans="1:21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</row>
    <row r="783" spans="1:21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</row>
    <row r="784" spans="1:21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</row>
    <row r="785" spans="1:21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</row>
    <row r="786" spans="1:21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</row>
    <row r="787" spans="1:21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</row>
    <row r="788" spans="1:21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</row>
    <row r="789" spans="1:21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</row>
    <row r="790" spans="1:21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</row>
    <row r="791" spans="1:21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</row>
    <row r="792" spans="1:21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</row>
    <row r="793" spans="1:21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</row>
    <row r="794" spans="1:21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</row>
    <row r="795" spans="1:21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</row>
    <row r="796" spans="1:21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</row>
    <row r="797" spans="1:21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</row>
    <row r="798" spans="1:21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</row>
    <row r="799" spans="1:21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</row>
    <row r="800" spans="1:21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</row>
    <row r="801" spans="1:21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</row>
    <row r="802" spans="1:21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</row>
    <row r="803" spans="1:21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</row>
    <row r="804" spans="1:21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</row>
    <row r="805" spans="1:21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</row>
    <row r="806" spans="1:21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</row>
    <row r="807" spans="1:21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</row>
    <row r="808" spans="1:21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</row>
    <row r="809" spans="1:21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</row>
    <row r="810" spans="1:21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</row>
    <row r="811" spans="1:21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</row>
    <row r="812" spans="1:21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</row>
    <row r="813" spans="1:21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</row>
    <row r="814" spans="1:21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</row>
    <row r="815" spans="1:21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</row>
    <row r="816" spans="1:21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</row>
    <row r="817" spans="1:21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</row>
    <row r="818" spans="1:21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</row>
    <row r="819" spans="1:21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</row>
    <row r="820" spans="1:21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</row>
    <row r="821" spans="1:21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</row>
    <row r="822" spans="1:21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</row>
    <row r="823" spans="1:21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</row>
    <row r="824" spans="1:21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</row>
    <row r="825" spans="1:21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</row>
    <row r="826" spans="1:21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</row>
    <row r="827" spans="1:21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</row>
    <row r="828" spans="1:21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</row>
    <row r="829" spans="1:21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</row>
    <row r="830" spans="1:21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</row>
    <row r="831" spans="1:21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</row>
    <row r="832" spans="1:21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</row>
    <row r="833" spans="1:21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</row>
    <row r="834" spans="1:21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</row>
    <row r="835" spans="1:21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</row>
    <row r="836" spans="1:21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</row>
    <row r="837" spans="1:21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</row>
    <row r="838" spans="1:21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</row>
    <row r="839" spans="1:21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</row>
    <row r="840" spans="1:21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</row>
    <row r="841" spans="1:21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</row>
    <row r="842" spans="1:21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</row>
    <row r="843" spans="1:21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</row>
    <row r="844" spans="1:21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</row>
    <row r="845" spans="1:21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</row>
    <row r="846" spans="1:21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</row>
    <row r="847" spans="1:21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</row>
    <row r="848" spans="1:21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</row>
    <row r="849" spans="1:21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</row>
    <row r="850" spans="1:21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</row>
    <row r="851" spans="1:21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</row>
    <row r="852" spans="1:21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</row>
    <row r="853" spans="1:21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</row>
    <row r="854" spans="1:21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</row>
    <row r="855" spans="1:21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</row>
    <row r="856" spans="1:21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</row>
    <row r="857" spans="1:21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</row>
    <row r="858" spans="1:21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</row>
    <row r="859" spans="1:21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</row>
    <row r="860" spans="1:21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</row>
    <row r="861" spans="1:21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</row>
    <row r="862" spans="1:21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</row>
    <row r="863" spans="1:21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</row>
    <row r="864" spans="1:21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</row>
    <row r="865" spans="1:21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</row>
    <row r="866" spans="1:21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</row>
    <row r="867" spans="1:21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</row>
    <row r="868" spans="1:21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</row>
    <row r="869" spans="1:21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</row>
    <row r="870" spans="1:21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</row>
    <row r="871" spans="1:21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</row>
    <row r="872" spans="1:21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</row>
    <row r="873" spans="1:21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</row>
    <row r="874" spans="1:21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</row>
    <row r="875" spans="1:21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</row>
    <row r="876" spans="1:21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</row>
    <row r="877" spans="1:21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</row>
    <row r="878" spans="1:21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</row>
    <row r="879" spans="1:21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</row>
    <row r="880" spans="1:21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</row>
    <row r="881" spans="1:21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</row>
    <row r="882" spans="1:21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</row>
    <row r="883" spans="1:21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</row>
    <row r="884" spans="1:21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</row>
    <row r="885" spans="1:21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</row>
    <row r="886" spans="1:21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</row>
    <row r="887" spans="1:21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</row>
    <row r="888" spans="1:21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</row>
    <row r="889" spans="1:21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</row>
    <row r="890" spans="1:21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</row>
    <row r="891" spans="1:21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</row>
    <row r="892" spans="1:21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</row>
    <row r="893" spans="1:21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</row>
    <row r="894" spans="1:21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</row>
    <row r="895" spans="1:21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</row>
    <row r="896" spans="1:21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</row>
    <row r="897" spans="1:21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</row>
    <row r="898" spans="1:21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</row>
    <row r="899" spans="1:21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</row>
    <row r="900" spans="1:21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</row>
    <row r="901" spans="1:21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</row>
    <row r="902" spans="1:21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</row>
    <row r="903" spans="1:21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</row>
    <row r="904" spans="1:21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</row>
    <row r="905" spans="1:21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</row>
    <row r="906" spans="1:21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</row>
    <row r="907" spans="1:21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</row>
    <row r="908" spans="1:21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</row>
    <row r="909" spans="1:21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</row>
    <row r="910" spans="1:21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</row>
    <row r="911" spans="1:21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</row>
    <row r="912" spans="1:21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</row>
    <row r="913" spans="1:21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</row>
    <row r="914" spans="1:21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</row>
    <row r="915" spans="1:21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</row>
    <row r="916" spans="1:21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</row>
    <row r="917" spans="1:21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</row>
    <row r="918" spans="1:21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</row>
    <row r="919" spans="1:21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</row>
    <row r="920" spans="1:21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</row>
    <row r="921" spans="1:21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</row>
    <row r="922" spans="1:21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</row>
    <row r="923" spans="1:21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</row>
    <row r="924" spans="1:21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</row>
    <row r="925" spans="1:21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</row>
    <row r="926" spans="1:21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</row>
    <row r="927" spans="1:21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</row>
    <row r="928" spans="1:21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</row>
    <row r="929" spans="1:21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</row>
    <row r="930" spans="1:21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</row>
    <row r="931" spans="1:21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</row>
    <row r="932" spans="1:21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</row>
    <row r="933" spans="1:21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</row>
    <row r="934" spans="1:21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</row>
    <row r="935" spans="1:21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</row>
    <row r="936" spans="1:21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</row>
    <row r="937" spans="1:21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</row>
    <row r="938" spans="1:21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</row>
    <row r="939" spans="1:21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</row>
    <row r="940" spans="1:21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</row>
    <row r="941" spans="1:21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</row>
    <row r="942" spans="1:21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</row>
    <row r="943" spans="1:21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</row>
    <row r="944" spans="1:21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</row>
    <row r="945" spans="1:21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</row>
    <row r="946" spans="1:21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</row>
    <row r="947" spans="1:21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</row>
    <row r="948" spans="1:21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</row>
    <row r="949" spans="1:21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</row>
    <row r="950" spans="1:21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</row>
    <row r="951" spans="1:21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</row>
    <row r="952" spans="1:21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</row>
    <row r="953" spans="1:21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</row>
    <row r="954" spans="1:21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</row>
    <row r="955" spans="1:21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</row>
    <row r="956" spans="1:21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</row>
    <row r="957" spans="1:21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</row>
    <row r="958" spans="1:21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</row>
    <row r="959" spans="1:21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</row>
    <row r="960" spans="1:21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</row>
    <row r="961" spans="1:21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</row>
    <row r="962" spans="1:21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</row>
    <row r="963" spans="1:21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</row>
    <row r="964" spans="1:21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</row>
    <row r="965" spans="1:21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</row>
    <row r="966" spans="1:21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</row>
    <row r="967" spans="1:21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</row>
    <row r="968" spans="1:21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</row>
    <row r="969" spans="1:21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</row>
    <row r="970" spans="1:21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</row>
    <row r="971" spans="1:21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</row>
    <row r="972" spans="1:21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</row>
    <row r="973" spans="1:21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</row>
    <row r="974" spans="1:21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</row>
    <row r="975" spans="1:21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</row>
    <row r="976" spans="1:21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</row>
    <row r="977" spans="1:21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</row>
    <row r="978" spans="1:21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</row>
    <row r="979" spans="1:21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</row>
    <row r="980" spans="1:21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</row>
    <row r="981" spans="1:21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</row>
    <row r="982" spans="1:21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</row>
    <row r="983" spans="1:21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</row>
    <row r="984" spans="1:21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</row>
    <row r="985" spans="1:21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</row>
    <row r="986" spans="1:21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</row>
    <row r="987" spans="1:21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</row>
    <row r="988" spans="1:21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</row>
    <row r="989" spans="1:21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</row>
    <row r="990" spans="1:21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</row>
    <row r="991" spans="1:21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</row>
    <row r="992" spans="1:21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</row>
    <row r="993" spans="1:21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</row>
    <row r="994" spans="1:21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</row>
    <row r="995" spans="1:21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</row>
    <row r="996" spans="1:21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</row>
    <row r="997" spans="1:21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</row>
    <row r="998" spans="1:21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</row>
    <row r="999" spans="1:21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</row>
    <row r="1000" spans="1:21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Morales Cadena</cp:lastModifiedBy>
  <cp:lastPrinted>2024-12-15T23:05:24Z</cp:lastPrinted>
  <dcterms:created xsi:type="dcterms:W3CDTF">2023-10-03T15:08:31Z</dcterms:created>
  <dcterms:modified xsi:type="dcterms:W3CDTF">2024-12-15T23:05:30Z</dcterms:modified>
</cp:coreProperties>
</file>