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ria\OneDrive\Documentos\Reportes Ag- dic 2024\REPORTES PARCIALES\3o Reporte Parcial\"/>
    </mc:Choice>
  </mc:AlternateContent>
  <xr:revisionPtr revIDLastSave="0" documentId="13_ncr:1_{D3D3467F-04E9-4B87-A9D5-0B2563FDD26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3" l="1"/>
  <c r="I16" i="23"/>
  <c r="I17" i="23"/>
  <c r="I18" i="23"/>
  <c r="I19" i="23"/>
  <c r="I14" i="23"/>
  <c r="I14" i="22"/>
  <c r="I15" i="22"/>
  <c r="I16" i="22"/>
  <c r="I17" i="22"/>
  <c r="I18" i="22"/>
  <c r="I19" i="22"/>
  <c r="I20" i="22"/>
  <c r="N28" i="25"/>
  <c r="M28" i="25"/>
  <c r="K28" i="25"/>
  <c r="G28" i="25"/>
  <c r="F28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4" i="23"/>
  <c r="D14" i="23"/>
  <c r="C14" i="23"/>
  <c r="A14" i="23"/>
  <c r="B10" i="23"/>
  <c r="B37" i="23" s="1"/>
  <c r="L8" i="23"/>
  <c r="H8" i="23"/>
  <c r="E8" i="23"/>
  <c r="C14" i="22"/>
  <c r="D14" i="22"/>
  <c r="A14" i="22"/>
  <c r="B10" i="22"/>
  <c r="B37" i="22" s="1"/>
  <c r="L8" i="22"/>
  <c r="H8" i="22"/>
  <c r="E8" i="22"/>
  <c r="N28" i="22"/>
  <c r="M28" i="22"/>
  <c r="K28" i="22"/>
  <c r="F28" i="22"/>
  <c r="B34" i="10"/>
  <c r="N25" i="10"/>
  <c r="M25" i="10"/>
  <c r="K25" i="10"/>
  <c r="F25" i="10"/>
  <c r="E25" i="10"/>
  <c r="E28" i="25" l="1"/>
  <c r="E28" i="24"/>
  <c r="E28" i="23"/>
  <c r="E28" i="22"/>
  <c r="L25" i="10"/>
  <c r="J28" i="25" l="1"/>
  <c r="L28" i="25"/>
  <c r="H28" i="25"/>
  <c r="J28" i="24"/>
  <c r="L28" i="24"/>
  <c r="H28" i="24"/>
  <c r="L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<sst xmlns="http://schemas.openxmlformats.org/spreadsheetml/2006/main" count="268" uniqueCount="54">
  <si>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</si>
  <si>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</si>
  <si>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</si>
  <si>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</si>
  <si>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</si>
  <si>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</si>
  <si>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</si>
  <si>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</si>
  <si>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</si>
  <si>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</si>
  <si>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</si>
  <si>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</si>
  <si>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</si>
  <si>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</si>
  <si>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</si>
  <si>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</si>
  <si>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</si>
  <si>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</si>
  <si>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</si>
  <si>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</si>
  <si>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</si>
  <si>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</si>
  <si>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</si>
  <si>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</si>
  <si>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</si>
  <si>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</si>
  <si>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</si>
  <si>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</si>
  <si>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</si>
  <si>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</si>
  <si>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</si>
  <si>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</si>
  <si>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</si>
  <si>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LA</t>
  </si>
  <si>
    <t>MA. DE LA CRUZ PORRAS ARIAS</t>
  </si>
  <si>
    <t>FLOR ILIANA CHONTAL PELAYO</t>
  </si>
  <si>
    <t xml:space="preserve"> FLOR ILIANA CHONTAL PELAYO</t>
  </si>
  <si>
    <t>S/E</t>
  </si>
  <si>
    <t>AGOSTO - DICIEMBRE 2024</t>
  </si>
  <si>
    <t>ADMINISTRACIÓN DE PROYECTOS</t>
  </si>
  <si>
    <t>501 A</t>
  </si>
  <si>
    <t>501 B</t>
  </si>
  <si>
    <t>ADMINISTRACIÓN DE OPERACIONES II</t>
  </si>
  <si>
    <t>PLANEACIÓN Y DISEÑO DE INSTALACIONES</t>
  </si>
  <si>
    <t>701A</t>
  </si>
  <si>
    <t>PLANEACION Y DISEÑO DE INSTALACIONES</t>
  </si>
  <si>
    <t>701 B</t>
  </si>
  <si>
    <t>PRODUCCION</t>
  </si>
  <si>
    <t>505 A</t>
  </si>
  <si>
    <t>701 A</t>
  </si>
  <si>
    <t>PRODUCCIÓN</t>
  </si>
  <si>
    <t>ARR1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</si>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</sst>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opLeftCell="A5" zoomScaleNormal="100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6" t="s">
        <v>4</v>
      </c>
      <c r="C8" s="36"/>
      <c r="D8" s="14" t="s">
        <v>5</v>
      </c>
      <c r="E8" s="5">
        <v>6</v>
      </c>
      <c r="G8" s="4" t="s">
        <v>6</v>
      </c>
      <c r="H8" s="5">
        <v>4</v>
      </c>
      <c r="I8" s="35" t="s">
        <v>7</v>
      </c>
      <c r="J8" s="35"/>
      <c r="K8" s="35"/>
      <c r="L8" s="36" t="s">
        <v>38</v>
      </c>
      <c r="M8" s="36"/>
      <c r="N8" s="36"/>
    </row>
    <row r="10" spans="1:14" x14ac:dyDescent="0.25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21" t="s">
        <v>39</v>
      </c>
      <c r="B14" s="9" t="s">
        <v>37</v>
      </c>
      <c r="C14" s="9" t="s">
        <v>40</v>
      </c>
      <c r="D14" s="9" t="s">
        <v>32</v>
      </c>
      <c r="E14" s="9"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7.6" customHeight="1" x14ac:dyDescent="0.25">
      <c r="A15" s="21" t="s">
        <v>39</v>
      </c>
      <c r="B15" s="9" t="s">
        <v>37</v>
      </c>
      <c r="C15" s="9" t="s">
        <v>41</v>
      </c>
      <c r="D15" s="9" t="s">
        <v>32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.6" customHeight="1" x14ac:dyDescent="0.25">
      <c r="A16" s="21" t="s">
        <v>42</v>
      </c>
      <c r="B16" s="9" t="s">
        <v>37</v>
      </c>
      <c r="C16" s="22" t="s">
        <v>51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21" t="s">
        <v>43</v>
      </c>
      <c r="B17" s="9" t="s">
        <v>37</v>
      </c>
      <c r="C17" s="9" t="s">
        <v>44</v>
      </c>
      <c r="D17" s="9" t="s">
        <v>32</v>
      </c>
      <c r="E17" s="9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21" t="s">
        <v>45</v>
      </c>
      <c r="B18" s="9" t="s">
        <v>37</v>
      </c>
      <c r="C18" s="9" t="s">
        <v>46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21" t="s">
        <v>47</v>
      </c>
      <c r="B19" s="9" t="s">
        <v>37</v>
      </c>
      <c r="C19" s="9" t="s">
        <v>48</v>
      </c>
      <c r="D19" s="9" t="s">
        <v>33</v>
      </c>
      <c r="E19" s="9">
        <v>23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148</v>
      </c>
      <c r="F25" s="17">
        <f>SUM(F14:F24)</f>
        <v>0</v>
      </c>
      <c r="G25" s="17"/>
      <c r="H25" s="18"/>
      <c r="I25" s="17">
        <v>6</v>
      </c>
      <c r="J25" s="18"/>
      <c r="K25" s="17">
        <f>SUM(K14:K24)</f>
        <v>0</v>
      </c>
      <c r="L25" s="18">
        <f t="shared" ref="L25" si="0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39" t="s">
        <v>27</v>
      </c>
      <c r="C30" s="39"/>
      <c r="D30" s="39"/>
      <c r="G30" s="24" t="s">
        <v>28</v>
      </c>
      <c r="H30" s="24"/>
      <c r="I30" s="24"/>
      <c r="J30" s="24"/>
    </row>
    <row r="31" spans="1:14" ht="62.25" customHeight="1" x14ac:dyDescent="0.25">
      <c r="B31" s="40"/>
      <c r="C31" s="40"/>
      <c r="D31" s="40"/>
      <c r="G31" s="36"/>
      <c r="H31" s="36"/>
      <c r="I31" s="36"/>
      <c r="J31" s="36"/>
    </row>
    <row r="32" spans="1:14" hidden="1" x14ac:dyDescent="0.25">
      <c r="A32" s="41" t="e">
        <v>#REF!</v>
      </c>
      <c r="B32" s="41"/>
      <c r="C32" s="6"/>
      <c r="E32" s="41"/>
      <c r="F32" s="41"/>
      <c r="G32" s="41"/>
      <c r="H32" s="41"/>
    </row>
    <row r="33" spans="2:10" hidden="1" x14ac:dyDescent="0.25"/>
    <row r="34" spans="2:10" ht="45" customHeight="1" x14ac:dyDescent="0.25">
      <c r="B34" s="42" t="str">
        <f>B10</f>
        <v>MA. DE LA CRUZ PORRAS ARIAS</v>
      </c>
      <c r="C34" s="42"/>
      <c r="D34" s="42"/>
      <c r="E34" s="13"/>
      <c r="F34" s="13"/>
      <c r="G34" s="42" t="s">
        <v>35</v>
      </c>
      <c r="H34" s="42"/>
      <c r="I34" s="42"/>
      <c r="J34" s="42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Normal="100" zoomScaleSheetLayoutView="100" workbookViewId="0">
      <selection activeCell="L14" sqref="L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2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 - DICIEMBRE 2024</v>
      </c>
      <c r="M8" s="36"/>
      <c r="N8" s="36"/>
    </row>
    <row r="10" spans="1:14" x14ac:dyDescent="0.25">
      <c r="A10" s="4" t="s">
        <v>8</v>
      </c>
      <c r="B10" s="36" t="str">
        <f>'1'!B10</f>
        <v>MA. DE LA CRUZ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18.600000000000001" customHeight="1" x14ac:dyDescent="0.25">
      <c r="A14" s="9" t="str">
        <f>'1'!A14</f>
        <v>ADMINISTRACIÓN DE PROYECTOS</v>
      </c>
      <c r="B14" s="9" t="s">
        <v>21</v>
      </c>
      <c r="C14" s="9" t="str">
        <f>'1'!C14</f>
        <v>501 A</v>
      </c>
      <c r="D14" s="9" t="str">
        <f>'1'!D14</f>
        <v>IIND</v>
      </c>
      <c r="E14" s="9">
        <v>41</v>
      </c>
      <c r="F14" s="9">
        <v>26</v>
      </c>
      <c r="G14" s="9"/>
      <c r="H14" s="10"/>
      <c r="I14" s="9">
        <f>(E14-SUM(F14:G14))-K14</f>
        <v>15</v>
      </c>
      <c r="J14" s="10"/>
      <c r="K14" s="9">
        <v>0</v>
      </c>
      <c r="L14" s="10">
        <v>0</v>
      </c>
      <c r="M14" s="23">
        <v>0.7</v>
      </c>
      <c r="N14" s="15">
        <v>0.63</v>
      </c>
    </row>
    <row r="15" spans="1:14" s="11" customFormat="1" ht="19.8" customHeight="1" x14ac:dyDescent="0.25">
      <c r="A15" s="9" t="s">
        <v>39</v>
      </c>
      <c r="B15" s="9" t="s">
        <v>21</v>
      </c>
      <c r="C15" s="9" t="s">
        <v>41</v>
      </c>
      <c r="D15" s="9" t="s">
        <v>32</v>
      </c>
      <c r="E15" s="9">
        <v>27</v>
      </c>
      <c r="F15" s="9">
        <v>21</v>
      </c>
      <c r="G15" s="9"/>
      <c r="H15" s="10"/>
      <c r="I15" s="9">
        <f t="shared" ref="I15:I20" si="0">(E15-SUM(F15:G15))-K15</f>
        <v>6</v>
      </c>
      <c r="J15" s="10"/>
      <c r="K15" s="9">
        <v>0</v>
      </c>
      <c r="L15" s="10">
        <v>0</v>
      </c>
      <c r="M15" s="23">
        <v>0.73</v>
      </c>
      <c r="N15" s="15">
        <v>0.74</v>
      </c>
    </row>
    <row r="16" spans="1:14" s="11" customFormat="1" ht="25.2" customHeight="1" x14ac:dyDescent="0.25">
      <c r="A16" s="9" t="s">
        <v>42</v>
      </c>
      <c r="B16" s="9" t="s">
        <v>21</v>
      </c>
      <c r="C16" s="9" t="s">
        <v>51</v>
      </c>
      <c r="D16" s="9" t="s">
        <v>32</v>
      </c>
      <c r="E16" s="9">
        <v>18</v>
      </c>
      <c r="F16" s="9">
        <v>7</v>
      </c>
      <c r="G16" s="9"/>
      <c r="H16" s="10"/>
      <c r="I16" s="9">
        <f t="shared" si="0"/>
        <v>11</v>
      </c>
      <c r="J16" s="10"/>
      <c r="K16" s="9">
        <v>0</v>
      </c>
      <c r="L16" s="10">
        <v>0</v>
      </c>
      <c r="M16" s="23">
        <v>0.56999999999999995</v>
      </c>
      <c r="N16" s="15">
        <v>0.44</v>
      </c>
    </row>
    <row r="17" spans="1:14" s="11" customFormat="1" ht="26.4" x14ac:dyDescent="0.25">
      <c r="A17" s="9" t="s">
        <v>43</v>
      </c>
      <c r="B17" s="9" t="s">
        <v>21</v>
      </c>
      <c r="C17" s="9" t="s">
        <v>49</v>
      </c>
      <c r="D17" s="9" t="s">
        <v>32</v>
      </c>
      <c r="E17" s="9">
        <v>9</v>
      </c>
      <c r="F17" s="9">
        <v>8</v>
      </c>
      <c r="G17" s="9"/>
      <c r="H17" s="10"/>
      <c r="I17" s="9">
        <f t="shared" si="0"/>
        <v>1</v>
      </c>
      <c r="J17" s="10"/>
      <c r="K17" s="9">
        <v>0</v>
      </c>
      <c r="L17" s="10">
        <v>0</v>
      </c>
      <c r="M17" s="23">
        <v>0.89</v>
      </c>
      <c r="N17" s="15">
        <v>0.67</v>
      </c>
    </row>
    <row r="18" spans="1:14" s="11" customFormat="1" ht="26.4" x14ac:dyDescent="0.25">
      <c r="A18" s="9" t="s">
        <v>43</v>
      </c>
      <c r="B18" s="9" t="s">
        <v>21</v>
      </c>
      <c r="C18" s="9" t="s">
        <v>46</v>
      </c>
      <c r="D18" s="9" t="s">
        <v>32</v>
      </c>
      <c r="E18" s="9">
        <v>30</v>
      </c>
      <c r="F18" s="9">
        <v>27</v>
      </c>
      <c r="G18" s="9"/>
      <c r="H18" s="10"/>
      <c r="I18" s="9">
        <f t="shared" si="0"/>
        <v>3</v>
      </c>
      <c r="J18" s="10"/>
      <c r="K18" s="9">
        <v>0</v>
      </c>
      <c r="L18" s="10">
        <v>0</v>
      </c>
      <c r="M18" s="23">
        <v>0.86</v>
      </c>
      <c r="N18" s="15">
        <v>0.63</v>
      </c>
    </row>
    <row r="19" spans="1:14" s="11" customFormat="1" ht="18.600000000000001" customHeight="1" x14ac:dyDescent="0.25">
      <c r="A19" s="9" t="s">
        <v>47</v>
      </c>
      <c r="B19" s="9" t="s">
        <v>21</v>
      </c>
      <c r="C19" s="9" t="s">
        <v>48</v>
      </c>
      <c r="D19" s="9" t="s">
        <v>33</v>
      </c>
      <c r="E19" s="9">
        <v>23</v>
      </c>
      <c r="F19" s="9">
        <v>22</v>
      </c>
      <c r="G19" s="9"/>
      <c r="H19" s="10"/>
      <c r="I19" s="9">
        <f t="shared" si="0"/>
        <v>1</v>
      </c>
      <c r="J19" s="10"/>
      <c r="K19" s="9">
        <v>0</v>
      </c>
      <c r="L19" s="10">
        <v>0</v>
      </c>
      <c r="M19" s="23">
        <v>0.86</v>
      </c>
      <c r="N19" s="15">
        <v>0.52</v>
      </c>
    </row>
    <row r="20" spans="1:14" s="11" customFormat="1" ht="20.399999999999999" customHeight="1" x14ac:dyDescent="0.25">
      <c r="A20" s="9" t="s">
        <v>47</v>
      </c>
      <c r="B20" s="9" t="s">
        <v>52</v>
      </c>
      <c r="C20" s="9" t="s">
        <v>48</v>
      </c>
      <c r="D20" s="9" t="s">
        <v>33</v>
      </c>
      <c r="E20" s="9">
        <v>23</v>
      </c>
      <c r="F20" s="9">
        <v>23</v>
      </c>
      <c r="G20" s="9"/>
      <c r="H20" s="10"/>
      <c r="I20" s="9">
        <f t="shared" si="0"/>
        <v>0</v>
      </c>
      <c r="J20" s="10"/>
      <c r="K20" s="9">
        <v>0</v>
      </c>
      <c r="L20" s="10">
        <v>0</v>
      </c>
      <c r="M20" s="23">
        <v>0.96</v>
      </c>
      <c r="N20" s="15">
        <v>0.83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134</v>
      </c>
      <c r="G28" s="17"/>
      <c r="H28" s="18"/>
      <c r="I28" s="17">
        <v>36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0.79571428571428571</v>
      </c>
      <c r="N28" s="19">
        <f>AVERAGE(N14:N27)</f>
        <v>0.63714285714285712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MA. DE LA CRUZ PORRAS ARIAS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8" zoomScaleNormal="100" zoomScaleSheetLayoutView="100" workbookViewId="0">
      <selection activeCell="O27" sqref="O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2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3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 - DICIEMBRE 2024</v>
      </c>
      <c r="M8" s="36"/>
      <c r="N8" s="36"/>
    </row>
    <row r="10" spans="1:14" x14ac:dyDescent="0.25">
      <c r="A10" s="4" t="s">
        <v>8</v>
      </c>
      <c r="B10" s="36" t="str">
        <f>'1'!B10</f>
        <v>MA. DE LA CRUZ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18" customHeight="1" x14ac:dyDescent="0.25">
      <c r="A14" s="9" t="str">
        <f>'1'!A14</f>
        <v>ADMINISTRACIÓN DE PROYECTOS</v>
      </c>
      <c r="B14" s="9" t="s">
        <v>52</v>
      </c>
      <c r="C14" s="9" t="str">
        <f>'1'!C14</f>
        <v>501 A</v>
      </c>
      <c r="D14" s="9" t="str">
        <f>'1'!D14</f>
        <v>IIND</v>
      </c>
      <c r="E14" s="9">
        <f>'1'!E14</f>
        <v>41</v>
      </c>
      <c r="F14" s="9">
        <v>17</v>
      </c>
      <c r="G14" s="9"/>
      <c r="H14" s="10"/>
      <c r="I14" s="9">
        <f>(E14-SUM(F14:G14))-K14</f>
        <v>24</v>
      </c>
      <c r="J14" s="10"/>
      <c r="K14" s="9">
        <v>0</v>
      </c>
      <c r="L14" s="10">
        <v>0</v>
      </c>
      <c r="M14" s="9">
        <v>57</v>
      </c>
      <c r="N14" s="15">
        <v>0.54</v>
      </c>
    </row>
    <row r="15" spans="1:14" s="11" customFormat="1" ht="18.600000000000001" customHeight="1" x14ac:dyDescent="0.25">
      <c r="A15" s="9" t="s">
        <v>39</v>
      </c>
      <c r="B15" s="9" t="s">
        <v>52</v>
      </c>
      <c r="C15" s="9" t="s">
        <v>41</v>
      </c>
      <c r="D15" s="9" t="s">
        <v>32</v>
      </c>
      <c r="E15" s="9">
        <v>27</v>
      </c>
      <c r="F15" s="9">
        <v>12</v>
      </c>
      <c r="G15" s="9"/>
      <c r="H15" s="10"/>
      <c r="I15" s="9">
        <f t="shared" ref="I15:I19" si="0">(E15-SUM(F15:G15))-K15</f>
        <v>15</v>
      </c>
      <c r="J15" s="10"/>
      <c r="K15" s="9">
        <v>0</v>
      </c>
      <c r="L15" s="10">
        <v>0</v>
      </c>
      <c r="M15" s="9">
        <v>57</v>
      </c>
      <c r="N15" s="15">
        <v>0.52</v>
      </c>
    </row>
    <row r="16" spans="1:14" s="11" customFormat="1" ht="17.399999999999999" customHeight="1" x14ac:dyDescent="0.25">
      <c r="A16" s="9" t="s">
        <v>42</v>
      </c>
      <c r="B16" s="9" t="s">
        <v>52</v>
      </c>
      <c r="C16" s="9" t="s">
        <v>51</v>
      </c>
      <c r="D16" s="9" t="s">
        <v>32</v>
      </c>
      <c r="E16" s="9">
        <v>18</v>
      </c>
      <c r="F16" s="9">
        <v>9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59</v>
      </c>
      <c r="N16" s="15">
        <v>0.56000000000000005</v>
      </c>
    </row>
    <row r="17" spans="1:14" s="11" customFormat="1" ht="26.4" x14ac:dyDescent="0.25">
      <c r="A17" s="9" t="s">
        <v>43</v>
      </c>
      <c r="B17" s="9" t="s">
        <v>52</v>
      </c>
      <c r="C17" s="9" t="s">
        <v>49</v>
      </c>
      <c r="D17" s="9" t="s">
        <v>32</v>
      </c>
      <c r="E17" s="9">
        <v>9</v>
      </c>
      <c r="F17" s="9">
        <v>9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99</v>
      </c>
      <c r="N17" s="15">
        <v>0.89</v>
      </c>
    </row>
    <row r="18" spans="1:14" s="11" customFormat="1" ht="26.4" x14ac:dyDescent="0.25">
      <c r="A18" s="9" t="s">
        <v>43</v>
      </c>
      <c r="B18" s="9" t="s">
        <v>52</v>
      </c>
      <c r="C18" s="9" t="s">
        <v>46</v>
      </c>
      <c r="D18" s="9" t="s">
        <v>32</v>
      </c>
      <c r="E18" s="9">
        <v>30</v>
      </c>
      <c r="F18" s="9">
        <v>24</v>
      </c>
      <c r="G18" s="9"/>
      <c r="H18" s="10"/>
      <c r="I18" s="9">
        <f t="shared" si="0"/>
        <v>6</v>
      </c>
      <c r="J18" s="10"/>
      <c r="K18" s="9">
        <v>0</v>
      </c>
      <c r="L18" s="10">
        <v>0</v>
      </c>
      <c r="M18" s="9">
        <v>86</v>
      </c>
      <c r="N18" s="15">
        <v>0.7</v>
      </c>
    </row>
    <row r="19" spans="1:14" s="11" customFormat="1" ht="21.6" customHeight="1" x14ac:dyDescent="0.25">
      <c r="A19" s="9" t="s">
        <v>47</v>
      </c>
      <c r="B19" s="9" t="s">
        <v>53</v>
      </c>
      <c r="C19" s="9" t="s">
        <v>48</v>
      </c>
      <c r="D19" s="9" t="s">
        <v>33</v>
      </c>
      <c r="E19" s="9">
        <v>23</v>
      </c>
      <c r="F19" s="9">
        <v>23</v>
      </c>
      <c r="G19" s="9"/>
      <c r="H19" s="10"/>
      <c r="I19" s="9">
        <f t="shared" si="0"/>
        <v>0</v>
      </c>
      <c r="J19" s="10"/>
      <c r="K19" s="9">
        <v>0</v>
      </c>
      <c r="L19" s="10">
        <v>0</v>
      </c>
      <c r="M19" s="9">
        <v>97</v>
      </c>
      <c r="N19" s="15">
        <v>0.7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94</v>
      </c>
      <c r="G28" s="17"/>
      <c r="H28" s="18"/>
      <c r="I28" s="17">
        <v>54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75.833333333333329</v>
      </c>
      <c r="N28" s="19">
        <f>AVERAGE(N14:N27)</f>
        <v>0.65166666666666673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MA. DE LA CRUZ PORRAS ARIAS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Normal="100" zoomScaleSheetLayoutView="100" workbookViewId="0">
      <selection activeCell="E18" sqref="E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4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 - DICIEMBRE 2024</v>
      </c>
      <c r="M8" s="36"/>
      <c r="N8" s="36"/>
    </row>
    <row r="10" spans="1:14" x14ac:dyDescent="0.25">
      <c r="A10" s="4" t="s">
        <v>8</v>
      </c>
      <c r="B10" s="36" t="str">
        <f>'1'!B10</f>
        <v>MA. DE LA CRUZ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17.399999999999999" customHeight="1" x14ac:dyDescent="0.25">
      <c r="A14" s="9" t="str">
        <f>'1'!A14</f>
        <v>ADMINISTRACIÓN DE PROYECTOS</v>
      </c>
      <c r="B14" s="9"/>
      <c r="C14" s="9" t="str">
        <f>'1'!C14</f>
        <v>501 A</v>
      </c>
      <c r="D14" s="9" t="str">
        <f>'1'!D14</f>
        <v>IIND</v>
      </c>
      <c r="E14" s="9">
        <f>'1'!E14</f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8" customHeight="1" x14ac:dyDescent="0.25">
      <c r="A15" s="9" t="s">
        <v>39</v>
      </c>
      <c r="B15" s="9"/>
      <c r="C15" s="9" t="s">
        <v>41</v>
      </c>
      <c r="D15" s="9" t="s">
        <v>32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2.2" customHeight="1" x14ac:dyDescent="0.25">
      <c r="A16" s="9" t="s">
        <v>42</v>
      </c>
      <c r="B16" s="9"/>
      <c r="C16" s="9" t="s">
        <v>51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43</v>
      </c>
      <c r="B17" s="9"/>
      <c r="C17" s="9" t="s">
        <v>49</v>
      </c>
      <c r="D17" s="9" t="s">
        <v>32</v>
      </c>
      <c r="E17" s="9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43</v>
      </c>
      <c r="B18" s="9"/>
      <c r="C18" s="9" t="s">
        <v>46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7.399999999999999" customHeight="1" x14ac:dyDescent="0.25">
      <c r="A19" s="9" t="s">
        <v>50</v>
      </c>
      <c r="B19" s="9"/>
      <c r="C19" s="9" t="s">
        <v>48</v>
      </c>
      <c r="D19" s="9" t="s">
        <v>33</v>
      </c>
      <c r="E19" s="9">
        <v>23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MA. DE LA CRUZ PORRAS ARIAS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Normal="100" zoomScaleSheetLayoutView="100" workbookViewId="0">
      <selection activeCell="P15" sqref="P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 t="s">
        <v>29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 - DICIEMBRE 2024</v>
      </c>
      <c r="M8" s="36"/>
      <c r="N8" s="36"/>
    </row>
    <row r="10" spans="1:14" x14ac:dyDescent="0.25">
      <c r="A10" s="4" t="s">
        <v>8</v>
      </c>
      <c r="B10" s="36" t="str">
        <f>'1'!B10</f>
        <v>MA. DE LA CRUZ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2.2" customHeight="1" x14ac:dyDescent="0.25">
      <c r="A14" s="9" t="str">
        <f>'1'!A14</f>
        <v>ADMINISTRACIÓN DE PROYECTOS</v>
      </c>
      <c r="B14" s="9"/>
      <c r="C14" s="9" t="str">
        <f>'1'!C14</f>
        <v>501 A</v>
      </c>
      <c r="D14" s="9" t="str">
        <f>'1'!D14</f>
        <v>IIND</v>
      </c>
      <c r="E14" s="9"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7.399999999999999" customHeight="1" x14ac:dyDescent="0.25">
      <c r="A15" s="9" t="s">
        <v>39</v>
      </c>
      <c r="B15" s="9"/>
      <c r="C15" s="9" t="s">
        <v>41</v>
      </c>
      <c r="D15" s="9" t="s">
        <v>32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 customHeight="1" x14ac:dyDescent="0.25">
      <c r="A16" s="9" t="s">
        <v>42</v>
      </c>
      <c r="B16" s="9"/>
      <c r="C16" s="9" t="s">
        <v>51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43</v>
      </c>
      <c r="B17" s="9"/>
      <c r="C17" s="9" t="s">
        <v>49</v>
      </c>
      <c r="D17" s="9" t="s">
        <v>32</v>
      </c>
      <c r="E17" s="9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43</v>
      </c>
      <c r="B18" s="9"/>
      <c r="C18" s="9" t="s">
        <v>46</v>
      </c>
      <c r="D18" s="9" t="s">
        <v>32</v>
      </c>
      <c r="E18" s="9">
        <v>30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9.2" customHeight="1" x14ac:dyDescent="0.25">
      <c r="A19" s="9" t="s">
        <v>50</v>
      </c>
      <c r="B19" s="9"/>
      <c r="C19" s="9" t="s">
        <v>48</v>
      </c>
      <c r="D19" s="9" t="s">
        <v>33</v>
      </c>
      <c r="E19" s="9">
        <v>23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MA. DE LA CRUZ PORRAS ARIAS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2024-11-20T00:13:09Z</dcterms:modified>
  <cp:category/>
  <cp:contentStatus/>
</cp:coreProperties>
</file>