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<sst xmlns="http://schemas.openxmlformats.org/spreadsheetml/2006/main" count="222" uniqueCount="57">
  <si>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</si>
  <si>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</si>
  <si>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</si>
  <si>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</si>
  <si>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</si>
  <si>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</si>
  <si>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</si>
  <si>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</si>
  <si>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</si>
  <si>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</si>
  <si>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AGOSTO-DICIEMBRE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</si>
  <si>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</si>
  <si>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</si>
  <si>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</si>
  <si>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</si>
  <si>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</si>
  <si>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</si>
  <si>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</si>
  <si>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</si>
  <si>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</si>
  <si>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</si>
  <si>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</si>
  <si>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</si>
  <si>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</si>
  <si>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</si>
  <si>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</si>
  <si>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</si>
  <si>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</si>
  <si>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</si>
  <si>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</si>
  <si>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</si>
  <si>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FUNDAMENTOS DE INVESTIGACIÓN </t>
  </si>
  <si>
    <t xml:space="preserve">111A</t>
  </si>
  <si>
    <t xml:space="preserve">AUDITORIA INFORMÁTICA</t>
  </si>
  <si>
    <t xml:space="preserve">510A</t>
  </si>
  <si>
    <t xml:space="preserve">FUNDAMENTOS DE SEGURIDAD CON IA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</si>
  <si>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</si>
  <si>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</si>
  <si>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</si>
  <si>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</si>
  <si>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</si>
  <si>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</si>
  <si>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</si>
  <si>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</si>
  <si>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</si>
  <si>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</si>
  <si>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</si>
  <si>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III</t>
  </si>
  <si>
    <t xml:space="preserve">LI. GUADALUPE ZETINA CRUZ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</si>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</sst>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630000</xdr:colOff>
      <xdr:row>0</xdr:row>
      <xdr:rowOff>749520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716400</xdr:colOff>
      <xdr:row>38</xdr:row>
      <xdr:rowOff>93600</xdr:rowOff>
    </xdr:to>
    <xdr:sp>
      <xdr:nvSpPr>
        <xdr:cNvPr id="2" name="CustomShape 1" hidden="1"/>
        <xdr:cNvSpPr/>
      </xdr:nvSpPr>
      <xdr:spPr>
        <a:xfrm>
          <a:off x="0" y="0"/>
          <a:ext cx="10017720" cy="9447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673200</xdr:colOff>
      <xdr:row>0</xdr:row>
      <xdr:rowOff>726840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56880</xdr:rowOff>
    </xdr:to>
    <xdr:sp>
      <xdr:nvSpPr>
        <xdr:cNvPr id="5" name="CustomShape 1" hidden="1"/>
        <xdr:cNvSpPr/>
      </xdr:nvSpPr>
      <xdr:spPr>
        <a:xfrm>
          <a:off x="0" y="0"/>
          <a:ext cx="10015920" cy="9671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56880</xdr:rowOff>
    </xdr:to>
    <xdr:sp>
      <xdr:nvSpPr>
        <xdr:cNvPr id="6" name="CustomShape 1" hidden="1"/>
        <xdr:cNvSpPr/>
      </xdr:nvSpPr>
      <xdr:spPr>
        <a:xfrm>
          <a:off x="0" y="0"/>
          <a:ext cx="10015920" cy="9671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56880</xdr:rowOff>
    </xdr:to>
    <xdr:sp>
      <xdr:nvSpPr>
        <xdr:cNvPr id="7" name="CustomShape 1" hidden="1"/>
        <xdr:cNvSpPr/>
      </xdr:nvSpPr>
      <xdr:spPr>
        <a:xfrm>
          <a:off x="0" y="0"/>
          <a:ext cx="10015920" cy="9671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673200</xdr:colOff>
      <xdr:row>0</xdr:row>
      <xdr:rowOff>760680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39</xdr:row>
      <xdr:rowOff>179640</xdr:rowOff>
    </xdr:to>
    <xdr:sp>
      <xdr:nvSpPr>
        <xdr:cNvPr id="10" name="CustomShape 1" hidden="1"/>
        <xdr:cNvSpPr/>
      </xdr:nvSpPr>
      <xdr:spPr>
        <a:xfrm>
          <a:off x="0" y="0"/>
          <a:ext cx="10015920" cy="9821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39</xdr:row>
      <xdr:rowOff>179640</xdr:rowOff>
    </xdr:to>
    <xdr:sp>
      <xdr:nvSpPr>
        <xdr:cNvPr id="11" name="CustomShape 1" hidden="1"/>
        <xdr:cNvSpPr/>
      </xdr:nvSpPr>
      <xdr:spPr>
        <a:xfrm>
          <a:off x="0" y="0"/>
          <a:ext cx="10015920" cy="9821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39</xdr:row>
      <xdr:rowOff>179640</xdr:rowOff>
    </xdr:to>
    <xdr:sp>
      <xdr:nvSpPr>
        <xdr:cNvPr id="12" name="CustomShape 1" hidden="1"/>
        <xdr:cNvSpPr/>
      </xdr:nvSpPr>
      <xdr:spPr>
        <a:xfrm>
          <a:off x="0" y="0"/>
          <a:ext cx="10015920" cy="9821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662040</xdr:colOff>
      <xdr:row>0</xdr:row>
      <xdr:rowOff>738360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9720</xdr:rowOff>
    </xdr:to>
    <xdr:sp>
      <xdr:nvSpPr>
        <xdr:cNvPr id="15" name="CustomShape 1" hidden="1"/>
        <xdr:cNvSpPr/>
      </xdr:nvSpPr>
      <xdr:spPr>
        <a:xfrm>
          <a:off x="0" y="0"/>
          <a:ext cx="10015920" cy="963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9720</xdr:rowOff>
    </xdr:to>
    <xdr:sp>
      <xdr:nvSpPr>
        <xdr:cNvPr id="16" name="CustomShape 1" hidden="1"/>
        <xdr:cNvSpPr/>
      </xdr:nvSpPr>
      <xdr:spPr>
        <a:xfrm>
          <a:off x="0" y="0"/>
          <a:ext cx="10015920" cy="963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9720</xdr:rowOff>
    </xdr:to>
    <xdr:sp>
      <xdr:nvSpPr>
        <xdr:cNvPr id="17" name="CustomShape 1" hidden="1"/>
        <xdr:cNvSpPr/>
      </xdr:nvSpPr>
      <xdr:spPr>
        <a:xfrm>
          <a:off x="0" y="0"/>
          <a:ext cx="10015920" cy="963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661680</xdr:colOff>
      <xdr:row>0</xdr:row>
      <xdr:rowOff>715680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0" name="CustomShape 1" hidden="1"/>
        <xdr:cNvSpPr/>
      </xdr:nvSpPr>
      <xdr:spPr>
        <a:xfrm>
          <a:off x="0" y="0"/>
          <a:ext cx="10015920" cy="9501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1" name="CustomShape 1" hidden="1"/>
        <xdr:cNvSpPr/>
      </xdr:nvSpPr>
      <xdr:spPr>
        <a:xfrm>
          <a:off x="0" y="0"/>
          <a:ext cx="10015920" cy="9501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2" name="CustomShape 1" hidden="1"/>
        <xdr:cNvSpPr/>
      </xdr:nvSpPr>
      <xdr:spPr>
        <a:xfrm>
          <a:off x="0" y="0"/>
          <a:ext cx="10015920" cy="9501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65" zoomScaleNormal="65" zoomScalePageLayoutView="100" workbookViewId="0">
      <selection pane="topLeft" activeCell="N15" activeCellId="0" sqref="N15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34</v>
      </c>
      <c r="G14" s="20"/>
      <c r="H14" s="21"/>
      <c r="I14" s="20" t="n">
        <v>4</v>
      </c>
      <c r="J14" s="21"/>
      <c r="K14" s="20" t="n">
        <v>0</v>
      </c>
      <c r="L14" s="21" t="n">
        <v>0</v>
      </c>
      <c r="M14" s="20" t="n">
        <v>83</v>
      </c>
      <c r="N14" s="22" t="n">
        <v>0.68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31</v>
      </c>
      <c r="F15" s="20" t="n">
        <v>28</v>
      </c>
      <c r="G15" s="20"/>
      <c r="H15" s="21"/>
      <c r="I15" s="20" t="n">
        <v>3</v>
      </c>
      <c r="J15" s="21"/>
      <c r="K15" s="20" t="n">
        <v>0</v>
      </c>
      <c r="L15" s="21" t="n">
        <v>0</v>
      </c>
      <c r="M15" s="20" t="n">
        <v>79</v>
      </c>
      <c r="N15" s="22" t="n">
        <v>0.68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20</v>
      </c>
      <c r="F16" s="20" t="n">
        <v>19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90</v>
      </c>
      <c r="N16" s="22" t="n">
        <v>0.85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16</v>
      </c>
      <c r="F17" s="20" t="n">
        <v>16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90</v>
      </c>
      <c r="N17" s="22" t="n">
        <v>0.56</v>
      </c>
    </row>
    <row r="18" s="23" customFormat="true" ht="17.1" hidden="false" customHeight="true" outlineLevel="0" collapsed="false">
      <c r="A18" s="19" t="s">
        <v>37</v>
      </c>
      <c r="B18" s="20" t="s">
        <v>25</v>
      </c>
      <c r="C18" s="20" t="s">
        <v>38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113</v>
      </c>
      <c r="F28" s="25" t="n">
        <f aca="false">SUM(F14:F27)</f>
        <v>105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88.4</v>
      </c>
      <c r="N28" s="27" t="n">
        <f aca="false">AVERAGE(N14:N27)</f>
        <v>0.754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65" zoomScaleNormal="65" zoomScalePageLayoutView="100" workbookViewId="0">
      <selection pane="topLeft" activeCell="G38" activeCellId="0" sqref="G3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22</v>
      </c>
      <c r="G14" s="20"/>
      <c r="H14" s="21"/>
      <c r="I14" s="20" t="n">
        <f aca="false">(E14-SUM(F14:G14))-K14</f>
        <v>16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45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12</v>
      </c>
      <c r="G15" s="20"/>
      <c r="H15" s="21"/>
      <c r="I15" s="20" t="n">
        <f aca="false">(E15-SUM(F15:G15))-K15</f>
        <v>19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46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0</v>
      </c>
      <c r="G16" s="20"/>
      <c r="H16" s="21"/>
      <c r="I16" s="20" t="n">
        <f aca="false">(E16-SUM(F16:G16))-K16</f>
        <v>20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FUNDAMENTOS DE SEGURIDAD CON IA</v>
      </c>
      <c r="B17" s="20" t="s">
        <v>45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5</v>
      </c>
      <c r="G17" s="20"/>
      <c r="H17" s="21"/>
      <c r="I17" s="20" t="n">
        <f aca="false">(E17-SUM(F17:G17))-K17</f>
        <v>11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37</v>
      </c>
      <c r="B18" s="20" t="s">
        <v>47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114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70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48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65" zoomScaleNormal="65" zoomScalePageLayoutView="100" workbookViewId="0">
      <selection pane="topLeft" activeCell="J12" activeCellId="0" sqref="J1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47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13</v>
      </c>
      <c r="G15" s="20"/>
      <c r="H15" s="21"/>
      <c r="I15" s="20" t="n">
        <f aca="false">(E15-SUM(F15:G15))-K15</f>
        <v>18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33</v>
      </c>
      <c r="B16" s="20" t="s">
        <v>49</v>
      </c>
      <c r="C16" s="20" t="s">
        <v>34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AUDITORIA INFORMÁTICA</v>
      </c>
      <c r="B17" s="20" t="s">
        <v>45</v>
      </c>
      <c r="C17" s="20" t="str">
        <f aca="false">'1'!C16</f>
        <v>510A</v>
      </c>
      <c r="D17" s="20" t="str">
        <f aca="false">'1'!D17</f>
        <v>IINF</v>
      </c>
      <c r="E17" s="20" t="n">
        <f aca="false">'1'!E16</f>
        <v>20</v>
      </c>
      <c r="F17" s="20" t="n">
        <v>3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50</v>
      </c>
      <c r="B18" s="20" t="s">
        <v>47</v>
      </c>
      <c r="C18" s="20" t="s">
        <v>36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FUNDAMENTOS DE SEGURIDAD CON IA</v>
      </c>
      <c r="B19" s="20" t="s">
        <v>49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16</v>
      </c>
      <c r="F19" s="20" t="n">
        <v>7</v>
      </c>
      <c r="G19" s="20"/>
      <c r="H19" s="21"/>
      <c r="I19" s="20" t="n">
        <f aca="false">(E19-SUM(F19:G19))-K19</f>
        <v>9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39</v>
      </c>
      <c r="B30" s="25" t="s">
        <v>40</v>
      </c>
      <c r="C30" s="25" t="s">
        <v>40</v>
      </c>
      <c r="D30" s="25" t="s">
        <v>40</v>
      </c>
      <c r="E30" s="25" t="n">
        <f aca="false">SUM(E14:E29)</f>
        <v>128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65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41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42</v>
      </c>
      <c r="C35" s="30"/>
      <c r="D35" s="30"/>
      <c r="G35" s="4" t="s">
        <v>43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48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65" zoomScaleNormal="65" zoomScalePageLayoutView="100" workbookViewId="0">
      <selection pane="topLeft" activeCell="N18" activeCellId="0" sqref="N1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49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/>
      <c r="H14" s="21"/>
      <c r="I14" s="20" t="n">
        <f aca="false">(E14-SUM(F14:G14))-K14</f>
        <v>23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51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11</v>
      </c>
      <c r="G15" s="20"/>
      <c r="H15" s="21"/>
      <c r="I15" s="20" t="n">
        <f aca="false">(E15-SUM(F15:G15))-K15</f>
        <v>20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49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/>
      <c r="H16" s="21"/>
      <c r="I16" s="20" t="n">
        <f aca="false">(E16-SUM(F16:G16))-K16</f>
        <v>19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FUNDAMENTOS DE SEGURIDAD CON IA</v>
      </c>
      <c r="B17" s="20" t="s">
        <v>51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6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37</v>
      </c>
      <c r="B18" s="20" t="s">
        <v>52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114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76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48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17" activeCellId="0" sqref="B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54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55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54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10</v>
      </c>
      <c r="G15" s="20" t="n">
        <v>6</v>
      </c>
      <c r="H15" s="21" t="n">
        <f aca="false">F15/E15</f>
        <v>0.32258064516129</v>
      </c>
      <c r="I15" s="20" t="n">
        <f aca="false">(E15-SUM(F15:G15))-K15</f>
        <v>15</v>
      </c>
      <c r="J15" s="21" t="n">
        <f aca="false">I15/E15</f>
        <v>0.483870967741936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54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 t="n">
        <v>3</v>
      </c>
      <c r="H16" s="21" t="n">
        <f aca="false">F16/E16</f>
        <v>0.05</v>
      </c>
      <c r="I16" s="20" t="n">
        <f aca="false">(E16-SUM(F16:G16))-K16</f>
        <v>16</v>
      </c>
      <c r="J16" s="21" t="n">
        <f aca="false">I16/E16</f>
        <v>0.8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FUNDAMENTOS DE SEGURIDAD CON IA</v>
      </c>
      <c r="B17" s="20" t="s">
        <v>54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0.552380952380952</v>
      </c>
      <c r="I28" s="25" t="n">
        <f aca="false">(E28-SUM(F28:G28))-K28</f>
        <v>47</v>
      </c>
      <c r="J28" s="26" t="n">
        <f aca="false">I28/E28</f>
        <v>0.447619047619048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56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2024-09-26T14:00:19Z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