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<sst xmlns="http://schemas.openxmlformats.org/spreadsheetml/2006/main" count="223" uniqueCount="56">
  <si>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</si>
  <si>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</si>
  <si>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</si>
  <si>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</si>
  <si>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</si>
  <si>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</si>
  <si>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</si>
  <si>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</si>
  <si>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</si>
  <si>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</si>
  <si>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AGOSTO-DICIEMBRE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</si>
  <si>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</si>
  <si>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</si>
  <si>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</si>
  <si>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</si>
  <si>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</si>
  <si>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</si>
  <si>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</si>
  <si>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</si>
  <si>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</si>
  <si>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</si>
  <si>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</si>
  <si>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</si>
  <si>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</si>
  <si>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</si>
  <si>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</si>
  <si>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</si>
  <si>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</si>
  <si>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</si>
  <si>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</si>
  <si>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</si>
  <si>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FUNDAMENTOS DE INVESTIGACIÓN </t>
  </si>
  <si>
    <t xml:space="preserve">111A</t>
  </si>
  <si>
    <t xml:space="preserve">IMCT</t>
  </si>
  <si>
    <t xml:space="preserve">AUDITORIA INFORMÁTICA</t>
  </si>
  <si>
    <t xml:space="preserve">510A</t>
  </si>
  <si>
    <t xml:space="preserve">FUNDAMENTOS DE SEGURIDAD CON IA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</si>
  <si>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</si>
  <si>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</si>
  <si>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</si>
  <si>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</si>
  <si>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</si>
  <si>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</si>
  <si>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</si>
  <si>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</si>
  <si>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</si>
  <si>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S/E</t>
  </si>
  <si>
    <t xml:space="preserve">II</t>
  </si>
  <si>
    <t xml:space="preserve">III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</si>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</sst>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628920</xdr:colOff>
      <xdr:row>0</xdr:row>
      <xdr:rowOff>748440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715320</xdr:colOff>
      <xdr:row>38</xdr:row>
      <xdr:rowOff>92520</xdr:rowOff>
    </xdr:to>
    <xdr:sp>
      <xdr:nvSpPr>
        <xdr:cNvPr id="2" name="CustomShape 1" hidden="1"/>
        <xdr:cNvSpPr/>
      </xdr:nvSpPr>
      <xdr:spPr>
        <a:xfrm>
          <a:off x="0" y="0"/>
          <a:ext cx="10016640" cy="9446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672120</xdr:colOff>
      <xdr:row>0</xdr:row>
      <xdr:rowOff>725760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55800</xdr:rowOff>
    </xdr:to>
    <xdr:sp>
      <xdr:nvSpPr>
        <xdr:cNvPr id="5" name="CustomShape 1" hidden="1"/>
        <xdr:cNvSpPr/>
      </xdr:nvSpPr>
      <xdr:spPr>
        <a:xfrm>
          <a:off x="0" y="0"/>
          <a:ext cx="10014840" cy="9670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55800</xdr:rowOff>
    </xdr:to>
    <xdr:sp>
      <xdr:nvSpPr>
        <xdr:cNvPr id="6" name="CustomShape 1" hidden="1"/>
        <xdr:cNvSpPr/>
      </xdr:nvSpPr>
      <xdr:spPr>
        <a:xfrm>
          <a:off x="0" y="0"/>
          <a:ext cx="10014840" cy="9670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55800</xdr:rowOff>
    </xdr:to>
    <xdr:sp>
      <xdr:nvSpPr>
        <xdr:cNvPr id="7" name="CustomShape 1" hidden="1"/>
        <xdr:cNvSpPr/>
      </xdr:nvSpPr>
      <xdr:spPr>
        <a:xfrm>
          <a:off x="0" y="0"/>
          <a:ext cx="10014840" cy="9670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672120</xdr:colOff>
      <xdr:row>0</xdr:row>
      <xdr:rowOff>759600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39</xdr:row>
      <xdr:rowOff>178560</xdr:rowOff>
    </xdr:to>
    <xdr:sp>
      <xdr:nvSpPr>
        <xdr:cNvPr id="10" name="CustomShape 1" hidden="1"/>
        <xdr:cNvSpPr/>
      </xdr:nvSpPr>
      <xdr:spPr>
        <a:xfrm>
          <a:off x="0" y="0"/>
          <a:ext cx="10014840" cy="982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39</xdr:row>
      <xdr:rowOff>178560</xdr:rowOff>
    </xdr:to>
    <xdr:sp>
      <xdr:nvSpPr>
        <xdr:cNvPr id="11" name="CustomShape 1" hidden="1"/>
        <xdr:cNvSpPr/>
      </xdr:nvSpPr>
      <xdr:spPr>
        <a:xfrm>
          <a:off x="0" y="0"/>
          <a:ext cx="10014840" cy="982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39</xdr:row>
      <xdr:rowOff>178560</xdr:rowOff>
    </xdr:to>
    <xdr:sp>
      <xdr:nvSpPr>
        <xdr:cNvPr id="12" name="CustomShape 1" hidden="1"/>
        <xdr:cNvSpPr/>
      </xdr:nvSpPr>
      <xdr:spPr>
        <a:xfrm>
          <a:off x="0" y="0"/>
          <a:ext cx="10014840" cy="9820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660960</xdr:colOff>
      <xdr:row>0</xdr:row>
      <xdr:rowOff>737280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8640</xdr:rowOff>
    </xdr:to>
    <xdr:sp>
      <xdr:nvSpPr>
        <xdr:cNvPr id="15" name="CustomShape 1" hidden="1"/>
        <xdr:cNvSpPr/>
      </xdr:nvSpPr>
      <xdr:spPr>
        <a:xfrm>
          <a:off x="0" y="0"/>
          <a:ext cx="10014840" cy="9637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8640</xdr:rowOff>
    </xdr:to>
    <xdr:sp>
      <xdr:nvSpPr>
        <xdr:cNvPr id="16" name="CustomShape 1" hidden="1"/>
        <xdr:cNvSpPr/>
      </xdr:nvSpPr>
      <xdr:spPr>
        <a:xfrm>
          <a:off x="0" y="0"/>
          <a:ext cx="10014840" cy="9637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8640</xdr:rowOff>
    </xdr:to>
    <xdr:sp>
      <xdr:nvSpPr>
        <xdr:cNvPr id="17" name="CustomShape 1" hidden="1"/>
        <xdr:cNvSpPr/>
      </xdr:nvSpPr>
      <xdr:spPr>
        <a:xfrm>
          <a:off x="0" y="0"/>
          <a:ext cx="10014840" cy="9637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2431080</xdr:colOff>
      <xdr:row>0</xdr:row>
      <xdr:rowOff>739800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108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660600</xdr:colOff>
      <xdr:row>0</xdr:row>
      <xdr:rowOff>714600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4320" cy="692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8280</xdr:rowOff>
    </xdr:to>
    <xdr:sp>
      <xdr:nvSpPr>
        <xdr:cNvPr id="20" name="CustomShape 1" hidden="1"/>
        <xdr:cNvSpPr/>
      </xdr:nvSpPr>
      <xdr:spPr>
        <a:xfrm>
          <a:off x="0" y="0"/>
          <a:ext cx="10014840" cy="950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8280</xdr:rowOff>
    </xdr:to>
    <xdr:sp>
      <xdr:nvSpPr>
        <xdr:cNvPr id="21" name="CustomShape 1" hidden="1"/>
        <xdr:cNvSpPr/>
      </xdr:nvSpPr>
      <xdr:spPr>
        <a:xfrm>
          <a:off x="0" y="0"/>
          <a:ext cx="10014840" cy="950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8280</xdr:rowOff>
    </xdr:to>
    <xdr:sp>
      <xdr:nvSpPr>
        <xdr:cNvPr id="22" name="CustomShape 1" hidden="1"/>
        <xdr:cNvSpPr/>
      </xdr:nvSpPr>
      <xdr:spPr>
        <a:xfrm>
          <a:off x="0" y="0"/>
          <a:ext cx="10014840" cy="950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4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34</v>
      </c>
      <c r="G14" s="20"/>
      <c r="H14" s="21"/>
      <c r="I14" s="20" t="n">
        <v>4</v>
      </c>
      <c r="J14" s="21"/>
      <c r="K14" s="20" t="n">
        <v>0</v>
      </c>
      <c r="L14" s="21" t="n">
        <v>0</v>
      </c>
      <c r="M14" s="20" t="n">
        <v>83</v>
      </c>
      <c r="N14" s="22" t="n">
        <v>0.68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33</v>
      </c>
      <c r="E15" s="20" t="n">
        <v>31</v>
      </c>
      <c r="F15" s="20" t="n">
        <v>28</v>
      </c>
      <c r="G15" s="20"/>
      <c r="H15" s="21"/>
      <c r="I15" s="20" t="n">
        <v>3</v>
      </c>
      <c r="J15" s="21"/>
      <c r="K15" s="20" t="n">
        <v>0</v>
      </c>
      <c r="L15" s="21" t="n">
        <v>0</v>
      </c>
      <c r="M15" s="20" t="n">
        <v>79</v>
      </c>
      <c r="N15" s="22" t="n">
        <v>0.68</v>
      </c>
    </row>
    <row r="16" s="23" customFormat="true" ht="12.8" hidden="false" customHeight="false" outlineLevel="0" collapsed="false">
      <c r="A16" s="19" t="s">
        <v>34</v>
      </c>
      <c r="B16" s="20" t="s">
        <v>25</v>
      </c>
      <c r="C16" s="20" t="s">
        <v>35</v>
      </c>
      <c r="D16" s="20" t="s">
        <v>30</v>
      </c>
      <c r="E16" s="20" t="n">
        <v>20</v>
      </c>
      <c r="F16" s="20" t="n">
        <v>19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90</v>
      </c>
      <c r="N16" s="22" t="n">
        <v>0.85</v>
      </c>
    </row>
    <row r="17" s="23" customFormat="true" ht="12.8" hidden="false" customHeight="false" outlineLevel="0" collapsed="false">
      <c r="A17" s="19" t="s">
        <v>36</v>
      </c>
      <c r="B17" s="20" t="s">
        <v>25</v>
      </c>
      <c r="C17" s="20" t="s">
        <v>37</v>
      </c>
      <c r="D17" s="20" t="s">
        <v>30</v>
      </c>
      <c r="E17" s="20" t="n">
        <v>16</v>
      </c>
      <c r="F17" s="20" t="n">
        <v>16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90</v>
      </c>
      <c r="N17" s="22" t="n">
        <v>0.56</v>
      </c>
    </row>
    <row r="18" s="23" customFormat="true" ht="17.1" hidden="false" customHeight="true" outlineLevel="0" collapsed="false">
      <c r="A18" s="19" t="s">
        <v>38</v>
      </c>
      <c r="B18" s="20" t="s">
        <v>25</v>
      </c>
      <c r="C18" s="20" t="s">
        <v>39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105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88.4</v>
      </c>
      <c r="N28" s="27" t="n">
        <f aca="false">AVERAGE(N14:N27)</f>
        <v>0.754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8" colorId="64" zoomScale="65" zoomScaleNormal="65" zoomScalePageLayoutView="100" workbookViewId="0">
      <selection pane="topLeft" activeCell="B18" activeCellId="0" sqref="B1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0</v>
      </c>
      <c r="G14" s="20"/>
      <c r="H14" s="21"/>
      <c r="I14" s="20" t="n">
        <f aca="false">(E14-SUM(F14:G14))-K14</f>
        <v>38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46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47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20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100</v>
      </c>
      <c r="N16" s="22" t="n">
        <v>1</v>
      </c>
    </row>
    <row r="17" s="23" customFormat="true" ht="22.35" hidden="false" customHeight="true" outlineLevel="0" collapsed="false">
      <c r="A17" s="20" t="str">
        <f aca="false">'1'!A17</f>
        <v>FUNDAMENTOS DE SEGURIDAD CON IA</v>
      </c>
      <c r="B17" s="20" t="s">
        <v>46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6.1" hidden="false" customHeight="true" outlineLevel="0" collapsed="false">
      <c r="A18" s="20" t="s">
        <v>38</v>
      </c>
      <c r="B18" s="20" t="s">
        <v>47</v>
      </c>
      <c r="C18" s="20" t="s">
        <v>39</v>
      </c>
      <c r="D18" s="20" t="s">
        <v>30</v>
      </c>
      <c r="E18" s="20" t="n">
        <v>8</v>
      </c>
      <c r="F18" s="20" t="n">
        <v>7</v>
      </c>
      <c r="G18" s="20"/>
      <c r="H18" s="21"/>
      <c r="I18" s="20" t="n">
        <f aca="false">(E18-SUM(F18:G18))-K18</f>
        <v>1</v>
      </c>
      <c r="J18" s="21"/>
      <c r="K18" s="20" t="n">
        <v>0</v>
      </c>
      <c r="L18" s="21" t="n">
        <f aca="false">K18/E18</f>
        <v>0</v>
      </c>
      <c r="M18" s="20" t="n">
        <v>88</v>
      </c>
      <c r="N18" s="22" t="n">
        <v>0.88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27</v>
      </c>
      <c r="G28" s="25" t="n">
        <f aca="false">SUM(G14:G27)</f>
        <v>0</v>
      </c>
      <c r="H28" s="26"/>
      <c r="I28" s="25" t="n">
        <f aca="false">(E28-SUM(F28:G28))-K28</f>
        <v>86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94</v>
      </c>
      <c r="N28" s="27" t="n">
        <f aca="false">AVERAGE(N14:N27)</f>
        <v>0.94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16" colorId="64" zoomScale="65" zoomScaleNormal="65" zoomScalePageLayoutView="100" workbookViewId="0">
      <selection pane="topLeft" activeCell="G39" activeCellId="0" sqref="G39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48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48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13</v>
      </c>
      <c r="G15" s="20"/>
      <c r="H15" s="21"/>
      <c r="I15" s="20" t="n">
        <f aca="false">(E15-SUM(F15:G15))-K15</f>
        <v>18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34</v>
      </c>
      <c r="B16" s="20" t="s">
        <v>49</v>
      </c>
      <c r="C16" s="20" t="s">
        <v>35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AUDITORIA INFORMÁTICA</v>
      </c>
      <c r="B17" s="20" t="s">
        <v>47</v>
      </c>
      <c r="C17" s="20" t="str">
        <f aca="false">'1'!C16</f>
        <v>510A</v>
      </c>
      <c r="D17" s="20" t="str">
        <f aca="false">'1'!D17</f>
        <v>IINF</v>
      </c>
      <c r="E17" s="20" t="n">
        <f aca="false">'1'!E16</f>
        <v>20</v>
      </c>
      <c r="F17" s="20" t="n">
        <v>3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50</v>
      </c>
      <c r="B18" s="20" t="s">
        <v>48</v>
      </c>
      <c r="C18" s="20" t="s">
        <v>37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FUNDAMENTOS DE SEGURIDAD CON IA</v>
      </c>
      <c r="B19" s="20" t="s">
        <v>49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16</v>
      </c>
      <c r="F19" s="20" t="n">
        <v>7</v>
      </c>
      <c r="G19" s="20"/>
      <c r="H19" s="21"/>
      <c r="I19" s="20" t="n">
        <f aca="false">(E19-SUM(F19:G19))-K19</f>
        <v>9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40</v>
      </c>
      <c r="B30" s="25" t="s">
        <v>41</v>
      </c>
      <c r="C30" s="25" t="s">
        <v>41</v>
      </c>
      <c r="D30" s="25" t="s">
        <v>41</v>
      </c>
      <c r="E30" s="25" t="n">
        <f aca="false">SUM(E14:E29)</f>
        <v>128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65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42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43</v>
      </c>
      <c r="C35" s="30"/>
      <c r="D35" s="30"/>
      <c r="G35" s="4" t="s">
        <v>44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45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7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49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/>
      <c r="H14" s="21"/>
      <c r="I14" s="20" t="n">
        <f aca="false">(E14-SUM(F14:G14))-K14</f>
        <v>23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51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11</v>
      </c>
      <c r="G15" s="20"/>
      <c r="H15" s="21"/>
      <c r="I15" s="20" t="n">
        <f aca="false">(E15-SUM(F15:G15))-K15</f>
        <v>20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49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</v>
      </c>
      <c r="G16" s="20"/>
      <c r="H16" s="21"/>
      <c r="I16" s="20" t="n">
        <f aca="false">(E16-SUM(F16:G16))-K16</f>
        <v>19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FUNDAMENTOS DE SEGURIDAD CON IA</v>
      </c>
      <c r="B17" s="20" t="s">
        <v>51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6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38</v>
      </c>
      <c r="B18" s="20" t="s">
        <v>52</v>
      </c>
      <c r="C18" s="20" t="s">
        <v>39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114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76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4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54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55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54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10</v>
      </c>
      <c r="G15" s="20" t="n">
        <v>6</v>
      </c>
      <c r="H15" s="21" t="n">
        <f aca="false">F15/E15</f>
        <v>0.32258064516129</v>
      </c>
      <c r="I15" s="20" t="n">
        <f aca="false">(E15-SUM(F15:G15))-K15</f>
        <v>15</v>
      </c>
      <c r="J15" s="21" t="n">
        <f aca="false">I15/E15</f>
        <v>0.483870967741936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54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</v>
      </c>
      <c r="G16" s="20" t="n">
        <v>3</v>
      </c>
      <c r="H16" s="21" t="n">
        <f aca="false">F16/E16</f>
        <v>0.05</v>
      </c>
      <c r="I16" s="20" t="n">
        <f aca="false">(E16-SUM(F16:G16))-K16</f>
        <v>16</v>
      </c>
      <c r="J16" s="21" t="n">
        <f aca="false">I16/E16</f>
        <v>0.8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FUNDAMENTOS DE SEGURIDAD CON IA</v>
      </c>
      <c r="B17" s="20" t="s">
        <v>54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105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0.552380952380952</v>
      </c>
      <c r="I28" s="25" t="n">
        <f aca="false">(E28-SUM(F28:G28))-K28</f>
        <v>47</v>
      </c>
      <c r="J28" s="26" t="n">
        <f aca="false">I28/E28</f>
        <v>0.447619047619048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2024-10-22T17:41:51Z</dcterms:modified>
  <cp:revision>103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