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'3'!$A$1:$N$41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<sst xmlns="http://schemas.openxmlformats.org/spreadsheetml/2006/main" count="232" uniqueCount="54">
  <si>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</si>
  <si>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</si>
  <si>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</si>
  <si>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</si>
  <si>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</si>
  <si>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</si>
  <si>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</si>
  <si>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</si>
  <si>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</si>
  <si>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</si>
  <si>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AGOSTO-DICIEMBRE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</si>
  <si>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</si>
  <si>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</si>
  <si>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</si>
  <si>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</si>
  <si>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</si>
  <si>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</si>
  <si>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</si>
  <si>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</si>
  <si>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</si>
  <si>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</si>
  <si>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</si>
  <si>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</si>
  <si>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</si>
  <si>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</si>
  <si>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</si>
  <si>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</si>
  <si>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</si>
  <si>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</si>
  <si>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</si>
  <si>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</si>
  <si>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FUNDAMENTOS DE INVESTIGACIÓN </t>
  </si>
  <si>
    <t xml:space="preserve">111A</t>
  </si>
  <si>
    <t xml:space="preserve">IMCT</t>
  </si>
  <si>
    <t xml:space="preserve">AUDITORIA INFORMÁTICA</t>
  </si>
  <si>
    <t xml:space="preserve">510A</t>
  </si>
  <si>
    <t xml:space="preserve">FUNDAMENTOS DE SEGURIDAD CON IA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</si>
  <si>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</si>
  <si>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</si>
  <si>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</si>
  <si>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</si>
  <si>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</si>
  <si>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</si>
  <si>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</si>
  <si>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</si>
  <si>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</si>
  <si>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S/E</t>
  </si>
  <si>
    <t xml:space="preserve">II</t>
  </si>
  <si>
    <t xml:space="preserve">III</t>
  </si>
  <si>
    <t xml:space="preserve">IV</t>
  </si>
  <si>
    <t xml:space="preserve">V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</si>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</sst>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2429640</xdr:colOff>
      <xdr:row>0</xdr:row>
      <xdr:rowOff>738360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2964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627480</xdr:colOff>
      <xdr:row>0</xdr:row>
      <xdr:rowOff>747000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2880" cy="690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91080</xdr:rowOff>
    </xdr:to>
    <xdr:sp>
      <xdr:nvSpPr>
        <xdr:cNvPr id="2" name="CustomShape 1" hidden="1"/>
        <xdr:cNvSpPr/>
      </xdr:nvSpPr>
      <xdr:spPr>
        <a:xfrm>
          <a:off x="0" y="0"/>
          <a:ext cx="10015200" cy="9444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2429640</xdr:colOff>
      <xdr:row>0</xdr:row>
      <xdr:rowOff>738360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2964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670680</xdr:colOff>
      <xdr:row>0</xdr:row>
      <xdr:rowOff>724320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2880" cy="690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54360</xdr:rowOff>
    </xdr:to>
    <xdr:sp>
      <xdr:nvSpPr>
        <xdr:cNvPr id="5" name="CustomShape 1" hidden="1"/>
        <xdr:cNvSpPr/>
      </xdr:nvSpPr>
      <xdr:spPr>
        <a:xfrm>
          <a:off x="0" y="0"/>
          <a:ext cx="1001340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54360</xdr:rowOff>
    </xdr:to>
    <xdr:sp>
      <xdr:nvSpPr>
        <xdr:cNvPr id="6" name="CustomShape 1" hidden="1"/>
        <xdr:cNvSpPr/>
      </xdr:nvSpPr>
      <xdr:spPr>
        <a:xfrm>
          <a:off x="0" y="0"/>
          <a:ext cx="1001340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54360</xdr:rowOff>
    </xdr:to>
    <xdr:sp>
      <xdr:nvSpPr>
        <xdr:cNvPr id="7" name="CustomShape 1" hidden="1"/>
        <xdr:cNvSpPr/>
      </xdr:nvSpPr>
      <xdr:spPr>
        <a:xfrm>
          <a:off x="0" y="0"/>
          <a:ext cx="1001340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2429640</xdr:colOff>
      <xdr:row>0</xdr:row>
      <xdr:rowOff>738360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2964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670680</xdr:colOff>
      <xdr:row>0</xdr:row>
      <xdr:rowOff>758160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2880" cy="690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40</xdr:row>
      <xdr:rowOff>219240</xdr:rowOff>
    </xdr:to>
    <xdr:sp>
      <xdr:nvSpPr>
        <xdr:cNvPr id="10" name="CustomShape 1" hidden="1"/>
        <xdr:cNvSpPr/>
      </xdr:nvSpPr>
      <xdr:spPr>
        <a:xfrm>
          <a:off x="0" y="0"/>
          <a:ext cx="10013400" cy="981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40</xdr:row>
      <xdr:rowOff>219240</xdr:rowOff>
    </xdr:to>
    <xdr:sp>
      <xdr:nvSpPr>
        <xdr:cNvPr id="11" name="CustomShape 1" hidden="1"/>
        <xdr:cNvSpPr/>
      </xdr:nvSpPr>
      <xdr:spPr>
        <a:xfrm>
          <a:off x="0" y="0"/>
          <a:ext cx="10013400" cy="981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40</xdr:row>
      <xdr:rowOff>219240</xdr:rowOff>
    </xdr:to>
    <xdr:sp>
      <xdr:nvSpPr>
        <xdr:cNvPr id="12" name="CustomShape 1" hidden="1"/>
        <xdr:cNvSpPr/>
      </xdr:nvSpPr>
      <xdr:spPr>
        <a:xfrm>
          <a:off x="0" y="0"/>
          <a:ext cx="10013400" cy="9819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2429640</xdr:colOff>
      <xdr:row>0</xdr:row>
      <xdr:rowOff>738360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2964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659520</xdr:colOff>
      <xdr:row>0</xdr:row>
      <xdr:rowOff>735840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2880" cy="690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7200</xdr:rowOff>
    </xdr:to>
    <xdr:sp>
      <xdr:nvSpPr>
        <xdr:cNvPr id="15" name="CustomShape 1" hidden="1"/>
        <xdr:cNvSpPr/>
      </xdr:nvSpPr>
      <xdr:spPr>
        <a:xfrm>
          <a:off x="0" y="0"/>
          <a:ext cx="10013400" cy="9635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7200</xdr:rowOff>
    </xdr:to>
    <xdr:sp>
      <xdr:nvSpPr>
        <xdr:cNvPr id="16" name="CustomShape 1" hidden="1"/>
        <xdr:cNvSpPr/>
      </xdr:nvSpPr>
      <xdr:spPr>
        <a:xfrm>
          <a:off x="0" y="0"/>
          <a:ext cx="10013400" cy="9635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7200</xdr:rowOff>
    </xdr:to>
    <xdr:sp>
      <xdr:nvSpPr>
        <xdr:cNvPr id="17" name="CustomShape 1" hidden="1"/>
        <xdr:cNvSpPr/>
      </xdr:nvSpPr>
      <xdr:spPr>
        <a:xfrm>
          <a:off x="0" y="0"/>
          <a:ext cx="10013400" cy="9635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2429640</xdr:colOff>
      <xdr:row>0</xdr:row>
      <xdr:rowOff>738360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2964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659160</xdr:colOff>
      <xdr:row>0</xdr:row>
      <xdr:rowOff>713160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2880" cy="690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6840</xdr:rowOff>
    </xdr:to>
    <xdr:sp>
      <xdr:nvSpPr>
        <xdr:cNvPr id="20" name="CustomShape 1" hidden="1"/>
        <xdr:cNvSpPr/>
      </xdr:nvSpPr>
      <xdr:spPr>
        <a:xfrm>
          <a:off x="0" y="0"/>
          <a:ext cx="10013400" cy="949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6840</xdr:rowOff>
    </xdr:to>
    <xdr:sp>
      <xdr:nvSpPr>
        <xdr:cNvPr id="21" name="CustomShape 1" hidden="1"/>
        <xdr:cNvSpPr/>
      </xdr:nvSpPr>
      <xdr:spPr>
        <a:xfrm>
          <a:off x="0" y="0"/>
          <a:ext cx="10013400" cy="949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712080</xdr:colOff>
      <xdr:row>38</xdr:row>
      <xdr:rowOff>6840</xdr:rowOff>
    </xdr:to>
    <xdr:sp>
      <xdr:nvSpPr>
        <xdr:cNvPr id="22" name="CustomShape 1" hidden="1"/>
        <xdr:cNvSpPr/>
      </xdr:nvSpPr>
      <xdr:spPr>
        <a:xfrm>
          <a:off x="0" y="0"/>
          <a:ext cx="10013400" cy="949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4" colorId="64" zoomScale="55" zoomScaleNormal="5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34</v>
      </c>
      <c r="G14" s="20"/>
      <c r="H14" s="21"/>
      <c r="I14" s="20" t="n">
        <v>4</v>
      </c>
      <c r="J14" s="21"/>
      <c r="K14" s="20" t="n">
        <v>0</v>
      </c>
      <c r="L14" s="21" t="n">
        <v>0</v>
      </c>
      <c r="M14" s="20" t="n">
        <v>83</v>
      </c>
      <c r="N14" s="22" t="n">
        <v>0.68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33</v>
      </c>
      <c r="E15" s="20" t="n">
        <v>31</v>
      </c>
      <c r="F15" s="20" t="n">
        <v>28</v>
      </c>
      <c r="G15" s="20"/>
      <c r="H15" s="21"/>
      <c r="I15" s="20" t="n">
        <v>3</v>
      </c>
      <c r="J15" s="21"/>
      <c r="K15" s="20" t="n">
        <v>0</v>
      </c>
      <c r="L15" s="21" t="n">
        <v>0</v>
      </c>
      <c r="M15" s="20" t="n">
        <v>79</v>
      </c>
      <c r="N15" s="22" t="n">
        <v>0.68</v>
      </c>
    </row>
    <row r="16" s="23" customFormat="true" ht="12.8" hidden="false" customHeight="false" outlineLevel="0" collapsed="false">
      <c r="A16" s="19" t="s">
        <v>34</v>
      </c>
      <c r="B16" s="20" t="s">
        <v>25</v>
      </c>
      <c r="C16" s="20" t="s">
        <v>35</v>
      </c>
      <c r="D16" s="20" t="s">
        <v>30</v>
      </c>
      <c r="E16" s="20" t="n">
        <v>20</v>
      </c>
      <c r="F16" s="20" t="n">
        <v>19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90</v>
      </c>
      <c r="N16" s="22" t="n">
        <v>0.85</v>
      </c>
    </row>
    <row r="17" s="23" customFormat="true" ht="12.8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30</v>
      </c>
      <c r="E17" s="20" t="n">
        <v>16</v>
      </c>
      <c r="F17" s="20" t="n">
        <v>16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90</v>
      </c>
      <c r="N17" s="22" t="n">
        <v>0.56</v>
      </c>
    </row>
    <row r="18" s="23" customFormat="true" ht="17.1" hidden="false" customHeight="true" outlineLevel="0" collapsed="false">
      <c r="A18" s="19" t="s">
        <v>38</v>
      </c>
      <c r="B18" s="20" t="s">
        <v>25</v>
      </c>
      <c r="C18" s="20" t="s">
        <v>39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105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88.4</v>
      </c>
      <c r="N28" s="27" t="n">
        <f aca="false">AVERAGE(N14:N27)</f>
        <v>0.754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6" colorId="64" zoomScale="55" zoomScaleNormal="55" zoomScalePageLayoutView="100" workbookViewId="0">
      <selection pane="topLeft" activeCell="A14" activeCellId="0" sqref="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47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100</v>
      </c>
      <c r="N16" s="22" t="n">
        <v>1</v>
      </c>
    </row>
    <row r="17" s="23" customFormat="true" ht="22.35" hidden="false" customHeight="true" outlineLevel="0" collapsed="false">
      <c r="A17" s="20" t="str">
        <f aca="false">'1'!A17</f>
        <v>FUNDAMENTOS DE SEGURIDAD CON IA</v>
      </c>
      <c r="B17" s="20" t="s">
        <v>46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6.1" hidden="false" customHeight="true" outlineLevel="0" collapsed="false">
      <c r="A18" s="20" t="s">
        <v>38</v>
      </c>
      <c r="B18" s="20" t="s">
        <v>47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f aca="false">K18/E18</f>
        <v>0</v>
      </c>
      <c r="M18" s="20" t="n">
        <v>88</v>
      </c>
      <c r="N18" s="22" t="n">
        <v>0.88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27</v>
      </c>
      <c r="G28" s="25" t="n">
        <f aca="false">SUM(G14:G27)</f>
        <v>0</v>
      </c>
      <c r="H28" s="26"/>
      <c r="I28" s="25" t="n">
        <f aca="false">(E28-SUM(F28:G28))-K28</f>
        <v>86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</v>
      </c>
      <c r="N28" s="27" t="n">
        <f aca="false">AVERAGE(N14:N27)</f>
        <v>0.94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41"/>
  <sheetViews>
    <sheetView showFormulas="false" showGridLines="true" showRowColHeaders="true" showZeros="true" rightToLeft="false" tabSelected="false" showOutlineSymbols="true" defaultGridColor="true" view="normal" topLeftCell="A10" colorId="64" zoomScale="55" zoomScaleNormal="55" zoomScalePageLayoutView="100" workbookViewId="0">
      <selection pane="topLeft" activeCell="D16" activeCellId="0" sqref="D1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30</v>
      </c>
      <c r="G14" s="20"/>
      <c r="H14" s="21"/>
      <c r="I14" s="20" t="n">
        <f aca="false">(E14-SUM(F14:G14))-K14</f>
        <v>8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0.79</v>
      </c>
    </row>
    <row r="15" s="23" customFormat="true" ht="13.8" hidden="false" customHeight="false" outlineLevel="0" collapsed="false">
      <c r="A15" s="20" t="str">
        <f aca="false">'1'!A15</f>
        <v>FUNDAMENTOS DE INVESTIGACIÓN </v>
      </c>
      <c r="B15" s="20" t="s">
        <v>48</v>
      </c>
      <c r="C15" s="20" t="s">
        <v>29</v>
      </c>
      <c r="D15" s="20" t="s">
        <v>30</v>
      </c>
      <c r="E15" s="20" t="n">
        <v>38</v>
      </c>
      <c r="F15" s="20" t="n">
        <v>35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87</v>
      </c>
      <c r="N15" s="22" t="n">
        <v>0.87</v>
      </c>
    </row>
    <row r="16" s="23" customFormat="true" ht="12.8" hidden="false" customHeight="false" outlineLevel="0" collapsed="false">
      <c r="A16" s="20" t="str">
        <f aca="false">'1'!A15</f>
        <v>FUNDAMENTOS DE INVESTIGACIÓN </v>
      </c>
      <c r="B16" s="20" t="s">
        <v>47</v>
      </c>
      <c r="C16" s="20" t="str">
        <f aca="false">'1'!C15</f>
        <v>111A</v>
      </c>
      <c r="D16" s="20" t="s">
        <v>33</v>
      </c>
      <c r="E16" s="20" t="n">
        <f aca="false">'1'!E15</f>
        <v>31</v>
      </c>
      <c r="F16" s="20" t="n">
        <v>25</v>
      </c>
      <c r="G16" s="20"/>
      <c r="H16" s="21"/>
      <c r="I16" s="20" t="n">
        <f aca="false">(E16-SUM(F16:G16))-K16</f>
        <v>6</v>
      </c>
      <c r="J16" s="21"/>
      <c r="K16" s="20" t="n">
        <v>0</v>
      </c>
      <c r="L16" s="21" t="n">
        <f aca="false">K16/E16</f>
        <v>0</v>
      </c>
      <c r="M16" s="20" t="n">
        <v>76</v>
      </c>
      <c r="N16" s="22" t="n">
        <v>0.81</v>
      </c>
    </row>
    <row r="17" s="23" customFormat="true" ht="12.8" hidden="false" customHeight="false" outlineLevel="0" collapsed="false">
      <c r="A17" s="20" t="s">
        <v>28</v>
      </c>
      <c r="B17" s="20" t="s">
        <v>48</v>
      </c>
      <c r="C17" s="20" t="s">
        <v>32</v>
      </c>
      <c r="D17" s="20" t="s">
        <v>33</v>
      </c>
      <c r="E17" s="20" t="n">
        <v>31</v>
      </c>
      <c r="F17" s="20" t="n">
        <v>22</v>
      </c>
      <c r="G17" s="20"/>
      <c r="H17" s="21"/>
      <c r="I17" s="20" t="n">
        <f aca="false">(E17-SUM(F17:G17))-K17</f>
        <v>9</v>
      </c>
      <c r="J17" s="21"/>
      <c r="K17" s="20" t="n">
        <v>0</v>
      </c>
      <c r="L17" s="21" t="n">
        <v>0</v>
      </c>
      <c r="M17" s="20" t="n">
        <v>67</v>
      </c>
      <c r="N17" s="22" t="n">
        <v>0.71</v>
      </c>
    </row>
    <row r="18" s="23" customFormat="true" ht="12.8" hidden="false" customHeight="false" outlineLevel="0" collapsed="false">
      <c r="A18" s="20" t="str">
        <f aca="false">'1'!A16</f>
        <v>AUDITORIA INFORMÁTICA</v>
      </c>
      <c r="B18" s="20" t="s">
        <v>48</v>
      </c>
      <c r="C18" s="20" t="str">
        <f aca="false">'1'!C16</f>
        <v>510A</v>
      </c>
      <c r="D18" s="20" t="str">
        <f aca="false">'1'!D17</f>
        <v>IINF</v>
      </c>
      <c r="E18" s="20" t="n">
        <f aca="false">'1'!E16</f>
        <v>20</v>
      </c>
      <c r="F18" s="20" t="n">
        <v>20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3.8" hidden="false" customHeight="false" outlineLevel="0" collapsed="false">
      <c r="A19" s="20" t="str">
        <f aca="false">'1'!A17</f>
        <v>FUNDAMENTOS DE SEGURIDAD CON IA</v>
      </c>
      <c r="B19" s="20" t="s">
        <v>47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16</v>
      </c>
      <c r="F19" s="20" t="n">
        <v>11</v>
      </c>
      <c r="G19" s="20"/>
      <c r="H19" s="21"/>
      <c r="I19" s="20" t="n">
        <f aca="false">(E19-SUM(F19:G19))-K19</f>
        <v>5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0.69</v>
      </c>
    </row>
    <row r="20" s="23" customFormat="true" ht="25.9" hidden="false" customHeight="false" outlineLevel="0" collapsed="false">
      <c r="A20" s="20" t="s">
        <v>38</v>
      </c>
      <c r="B20" s="20" t="s">
        <v>48</v>
      </c>
      <c r="C20" s="20" t="s">
        <v>39</v>
      </c>
      <c r="D20" s="20" t="s">
        <v>30</v>
      </c>
      <c r="E20" s="20" t="n">
        <v>8</v>
      </c>
      <c r="F20" s="20" t="n">
        <v>8</v>
      </c>
      <c r="G20" s="20"/>
      <c r="H20" s="21"/>
      <c r="I20" s="20" t="n">
        <f aca="false">(E20-SUM(F20:G20))-K20</f>
        <v>0</v>
      </c>
      <c r="J20" s="21"/>
      <c r="K20" s="20" t="n">
        <v>0</v>
      </c>
      <c r="L20" s="21" t="n">
        <v>0</v>
      </c>
      <c r="M20" s="20" t="n">
        <v>98</v>
      </c>
      <c r="N20" s="22" t="n">
        <v>0.88</v>
      </c>
    </row>
    <row r="21" s="23" customFormat="true" ht="27.2" hidden="false" customHeight="true" outlineLevel="0" collapsed="false">
      <c r="A21" s="20" t="s">
        <v>38</v>
      </c>
      <c r="B21" s="20" t="s">
        <v>49</v>
      </c>
      <c r="C21" s="20" t="s">
        <v>39</v>
      </c>
      <c r="D21" s="20" t="s">
        <v>30</v>
      </c>
      <c r="E21" s="20" t="n">
        <v>8</v>
      </c>
      <c r="F21" s="20" t="n">
        <v>7</v>
      </c>
      <c r="G21" s="20"/>
      <c r="H21" s="21"/>
      <c r="I21" s="20" t="n">
        <f aca="false">(E21-SUM(F21:G21))-K21</f>
        <v>1</v>
      </c>
      <c r="J21" s="21"/>
      <c r="K21" s="20" t="n">
        <v>0</v>
      </c>
      <c r="L21" s="21" t="n">
        <v>0</v>
      </c>
      <c r="M21" s="20" t="n">
        <v>83</v>
      </c>
      <c r="N21" s="22" t="n">
        <v>0.88</v>
      </c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2.8" hidden="false" customHeight="fals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s="23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20"/>
      <c r="H30" s="21"/>
      <c r="I30" s="20"/>
      <c r="J30" s="21"/>
      <c r="K30" s="20"/>
      <c r="L30" s="21"/>
      <c r="M30" s="20"/>
      <c r="N30" s="22"/>
    </row>
    <row r="31" s="23" customFormat="true" ht="16.5" hidden="false" customHeight="true" outlineLevel="0" collapsed="false">
      <c r="A31" s="20"/>
      <c r="B31" s="20"/>
      <c r="C31" s="20"/>
      <c r="D31" s="20"/>
      <c r="E31" s="20"/>
      <c r="F31" s="20"/>
      <c r="G31" s="20"/>
      <c r="H31" s="21"/>
      <c r="I31" s="20"/>
      <c r="J31" s="21"/>
      <c r="K31" s="20"/>
      <c r="L31" s="21"/>
      <c r="M31" s="20"/>
      <c r="N31" s="22"/>
    </row>
    <row r="32" customFormat="false" ht="12.8" hidden="false" customHeight="false" outlineLevel="0" collapsed="false">
      <c r="A32" s="24" t="s">
        <v>40</v>
      </c>
      <c r="B32" s="25" t="s">
        <v>41</v>
      </c>
      <c r="C32" s="25" t="s">
        <v>41</v>
      </c>
      <c r="D32" s="25" t="s">
        <v>41</v>
      </c>
      <c r="E32" s="25" t="n">
        <f aca="false">SUM(E14:E31)</f>
        <v>190</v>
      </c>
      <c r="F32" s="25" t="n">
        <f aca="false">SUM(F14:F31)</f>
        <v>158</v>
      </c>
      <c r="G32" s="25" t="n">
        <f aca="false">SUM(G14:G31)</f>
        <v>0</v>
      </c>
      <c r="H32" s="26"/>
      <c r="I32" s="25" t="n">
        <f aca="false">(E32-SUM(F32:G32))-K32</f>
        <v>32</v>
      </c>
      <c r="J32" s="26"/>
      <c r="K32" s="25" t="n">
        <f aca="false">SUM(K14:K31)</f>
        <v>0</v>
      </c>
      <c r="L32" s="26" t="n">
        <f aca="false">K32/E32</f>
        <v>0</v>
      </c>
      <c r="M32" s="25" t="n">
        <f aca="false">AVERAGE(M14:M31)</f>
        <v>81.25</v>
      </c>
      <c r="N32" s="27" t="n">
        <f aca="false">AVERAGE(N14:N31)</f>
        <v>0.82875</v>
      </c>
    </row>
    <row r="34" customFormat="false" ht="120" hidden="false" customHeight="true" outlineLevel="0" collapsed="false">
      <c r="A34" s="28" t="s">
        <v>42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6" customFormat="false" ht="15" hidden="false" customHeight="false" outlineLevel="0" collapsed="false">
      <c r="A36" s="29"/>
    </row>
    <row r="37" customFormat="false" ht="12" hidden="false" customHeight="true" outlineLevel="0" collapsed="false">
      <c r="B37" s="30" t="s">
        <v>43</v>
      </c>
      <c r="C37" s="30"/>
      <c r="D37" s="30"/>
      <c r="G37" s="4" t="s">
        <v>44</v>
      </c>
      <c r="H37" s="4"/>
      <c r="I37" s="4"/>
      <c r="J37" s="4"/>
    </row>
    <row r="38" customFormat="false" ht="62.25" hidden="false" customHeight="true" outlineLevel="0" collapsed="false">
      <c r="B38" s="11"/>
      <c r="C38" s="11"/>
      <c r="D38" s="11"/>
      <c r="G38" s="9"/>
      <c r="H38" s="9"/>
      <c r="I38" s="9"/>
      <c r="J38" s="9"/>
    </row>
    <row r="39" customFormat="false" ht="15" hidden="true" customHeight="false" outlineLevel="0" collapsed="false">
      <c r="A39" s="31" t="e">
        <f aca="false">#REF!</f>
        <v>#REF!</v>
      </c>
      <c r="B39" s="31"/>
      <c r="C39" s="13"/>
      <c r="E39" s="32"/>
      <c r="F39" s="32"/>
      <c r="G39" s="32"/>
      <c r="H39" s="32"/>
    </row>
    <row r="40" customFormat="false" ht="15" hidden="true" customHeight="false" outlineLevel="0" collapsed="false"/>
    <row r="41" customFormat="false" ht="45" hidden="false" customHeight="true" outlineLevel="0" collapsed="false">
      <c r="B41" s="33" t="str">
        <f aca="false">B10</f>
        <v>MTI. ROSARIO CARVAJAL HERNÁNDEZ</v>
      </c>
      <c r="C41" s="33"/>
      <c r="D41" s="33"/>
      <c r="E41" s="34"/>
      <c r="F41" s="34"/>
      <c r="G41" s="35" t="s">
        <v>45</v>
      </c>
      <c r="H41" s="35"/>
      <c r="I41" s="35"/>
      <c r="J41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4:N34"/>
    <mergeCell ref="B37:D37"/>
    <mergeCell ref="G37:J37"/>
    <mergeCell ref="B38:D38"/>
    <mergeCell ref="G38:J38"/>
    <mergeCell ref="A39:B39"/>
    <mergeCell ref="E39:H39"/>
    <mergeCell ref="B41:D41"/>
    <mergeCell ref="G41:J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true" showOutlineSymbols="true" defaultGridColor="true" view="normal" topLeftCell="A10" colorId="64" zoomScale="55" zoomScaleNormal="55" zoomScalePageLayoutView="100" workbookViewId="0">
      <selection pane="topLeft" activeCell="N17" activeCellId="0" sqref="N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49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95</v>
      </c>
      <c r="N16" s="22" t="n">
        <v>0.5</v>
      </c>
    </row>
    <row r="17" s="23" customFormat="true" ht="25.7" hidden="false" customHeight="true" outlineLevel="0" collapsed="false">
      <c r="A17" s="20" t="str">
        <f aca="false">'1'!A17</f>
        <v>FUNDAMENTOS DE SEGURIDAD CON IA</v>
      </c>
      <c r="B17" s="20" t="s">
        <v>48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14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83</v>
      </c>
      <c r="N17" s="22" t="n">
        <v>0.75</v>
      </c>
    </row>
    <row r="18" s="23" customFormat="true" ht="23.85" hidden="false" customHeight="false" outlineLevel="0" collapsed="false">
      <c r="A18" s="20" t="s">
        <v>38</v>
      </c>
      <c r="B18" s="20" t="s">
        <v>50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v>0</v>
      </c>
      <c r="M18" s="20" t="n">
        <v>83</v>
      </c>
      <c r="N18" s="22" t="n">
        <v>0.75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41</v>
      </c>
      <c r="G28" s="25" t="n">
        <f aca="false">SUM(G14:G27)</f>
        <v>0</v>
      </c>
      <c r="H28" s="26"/>
      <c r="I28" s="25" t="n">
        <f aca="false">(E28-SUM(F28:G28))-K28</f>
        <v>72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87</v>
      </c>
      <c r="N28" s="27" t="n">
        <f aca="false">AVERAGE(N14:N27)</f>
        <v>0.666666666666667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4" colorId="64" zoomScale="55" zoomScaleNormal="5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52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53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52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10</v>
      </c>
      <c r="G15" s="20" t="n">
        <v>6</v>
      </c>
      <c r="H15" s="21" t="n">
        <f aca="false">F15/E15</f>
        <v>0.32258064516129</v>
      </c>
      <c r="I15" s="20" t="n">
        <f aca="false">(E15-SUM(F15:G15))-K15</f>
        <v>15</v>
      </c>
      <c r="J15" s="21" t="n">
        <f aca="false">I15/E15</f>
        <v>0.483870967741936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52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 t="n">
        <v>3</v>
      </c>
      <c r="H16" s="21" t="n">
        <f aca="false">F16/E16</f>
        <v>0.05</v>
      </c>
      <c r="I16" s="20" t="n">
        <f aca="false">(E16-SUM(F16:G16))-K16</f>
        <v>16</v>
      </c>
      <c r="J16" s="21" t="n">
        <f aca="false">I16/E16</f>
        <v>0.8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FUNDAMENTOS DE SEGURIDAD CON IA</v>
      </c>
      <c r="B17" s="20" t="s">
        <v>52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5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105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0.552380952380952</v>
      </c>
      <c r="I28" s="25" t="n">
        <f aca="false">(E28-SUM(F28:G28))-K28</f>
        <v>47</v>
      </c>
      <c r="J28" s="26" t="n">
        <f aca="false">I28/E28</f>
        <v>0.447619047619048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2024-12-17T10:58:35Z</dcterms:modified>
  <cp:revision>115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