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CARGA ACADEMICA AGO-DIC-2024\REP PARCIAL Y FINAL\REP-3\REP PARCIAL 3\"/>
    </mc:Choice>
  </mc:AlternateContent>
  <bookViews>
    <workbookView xWindow="0" yWindow="0" windowWidth="20490" windowHeight="7665"/>
  </bookViews>
  <sheets>
    <sheet name="REP-3" sheetId="10" r:id="rId1"/>
    <sheet name="2" sheetId="22" state="hidden" r:id="rId2"/>
    <sheet name="3" sheetId="23" state="hidden" r:id="rId3"/>
    <sheet name="4" sheetId="24" state="hidden" r:id="rId4"/>
  </sheets>
  <definedNames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0">'REP-3'!$A$1:$N$34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7" i="10" l="1"/>
  <c r="L18" i="10"/>
  <c r="I18" i="10" l="1"/>
  <c r="I17" i="10" l="1"/>
  <c r="I19" i="10"/>
  <c r="I20" i="10"/>
  <c r="I21" i="10"/>
  <c r="I15" i="10"/>
  <c r="I16" i="10"/>
  <c r="M25" i="10" l="1"/>
  <c r="I22" i="10" l="1"/>
  <c r="I23" i="10"/>
  <c r="I24" i="10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6" i="22"/>
  <c r="C16" i="22"/>
  <c r="D16" i="22"/>
  <c r="E16" i="22"/>
  <c r="I16" i="22" s="1"/>
  <c r="J16" i="22" s="1"/>
  <c r="A17" i="22"/>
  <c r="C17" i="22"/>
  <c r="D17" i="22"/>
  <c r="E17" i="22"/>
  <c r="H17" i="22" s="1"/>
  <c r="A18" i="22"/>
  <c r="C18" i="22"/>
  <c r="D18" i="22"/>
  <c r="E18" i="22"/>
  <c r="L18" i="22" s="1"/>
  <c r="A19" i="22"/>
  <c r="C19" i="22"/>
  <c r="D19" i="22"/>
  <c r="E19" i="22"/>
  <c r="A20" i="22"/>
  <c r="C20" i="22"/>
  <c r="D20" i="22"/>
  <c r="E20" i="22"/>
  <c r="H20" i="22" s="1"/>
  <c r="A21" i="22"/>
  <c r="C21" i="22"/>
  <c r="D21" i="22"/>
  <c r="E21" i="22"/>
  <c r="I21" i="22" s="1"/>
  <c r="J21" i="22" s="1"/>
  <c r="A22" i="22"/>
  <c r="C22" i="22"/>
  <c r="D22" i="22"/>
  <c r="E22" i="22"/>
  <c r="L22" i="22" s="1"/>
  <c r="A23" i="22"/>
  <c r="C23" i="22"/>
  <c r="D23" i="22"/>
  <c r="E23" i="22"/>
  <c r="L23" i="22" s="1"/>
  <c r="A24" i="22"/>
  <c r="C24" i="22"/>
  <c r="D24" i="22"/>
  <c r="E24" i="22"/>
  <c r="A25" i="22"/>
  <c r="C25" i="22"/>
  <c r="D25" i="22"/>
  <c r="E25" i="22"/>
  <c r="H25" i="22" s="1"/>
  <c r="A26" i="22"/>
  <c r="C26" i="22"/>
  <c r="D26" i="22"/>
  <c r="E26" i="22"/>
  <c r="L26" i="22" s="1"/>
  <c r="A27" i="22"/>
  <c r="C27" i="22"/>
  <c r="D27" i="22"/>
  <c r="E27" i="22"/>
  <c r="I27" i="22" s="1"/>
  <c r="J27" i="22" s="1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L27" i="22"/>
  <c r="H27" i="22"/>
  <c r="L25" i="22"/>
  <c r="I25" i="22"/>
  <c r="J25" i="22" s="1"/>
  <c r="L24" i="22"/>
  <c r="I24" i="22"/>
  <c r="J24" i="22" s="1"/>
  <c r="H24" i="22"/>
  <c r="I23" i="22"/>
  <c r="J23" i="22" s="1"/>
  <c r="H23" i="22"/>
  <c r="L21" i="22"/>
  <c r="H21" i="22"/>
  <c r="L20" i="22"/>
  <c r="I20" i="22"/>
  <c r="J20" i="22" s="1"/>
  <c r="L19" i="22"/>
  <c r="I19" i="22"/>
  <c r="J19" i="22" s="1"/>
  <c r="H19" i="22"/>
  <c r="I17" i="22"/>
  <c r="J17" i="22" s="1"/>
  <c r="L15" i="22"/>
  <c r="I15" i="22"/>
  <c r="J15" i="22" s="1"/>
  <c r="H15" i="22"/>
  <c r="B34" i="10"/>
  <c r="N25" i="10"/>
  <c r="K25" i="10"/>
  <c r="G25" i="10"/>
  <c r="F25" i="10"/>
  <c r="E25" i="10"/>
  <c r="L16" i="10"/>
  <c r="L15" i="10"/>
  <c r="L14" i="10"/>
  <c r="I14" i="10"/>
  <c r="L17" i="22" l="1"/>
  <c r="H16" i="22"/>
  <c r="L16" i="22"/>
  <c r="I14" i="22"/>
  <c r="J14" i="22" s="1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5" i="10"/>
  <c r="L25" i="10"/>
  <c r="I28" i="24" l="1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>
  <authors>
    <author>Operador</author>
    <author>tc={0D89753B-3FEB-4820-B987-753F1C5F4002}</author>
    <author>tc={5A1D2610-4DDB-4681-8198-56E722B00E0E}</author>
    <author>tc={5DA74852-F052-4B39-A650-6578D1CFD69A}</author>
    <author>tc={4878C29F-3CB2-466A-8A67-2FD52CC30540}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12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Solo se llena en el reporte final</t>
        </r>
      </text>
    </comment>
    <comment ref="J12" authorId="2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Solo se llena en el reporte final</t>
        </r>
      </text>
    </comment>
    <comment ref="B14" authorId="3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Con numero romanos " I,II,III, etc."</t>
        </r>
      </text>
    </comment>
    <comment ref="H14" authorId="4" shapeId="0">
      <text>
        <r>
          <rPr>
            <sz val="11"/>
            <color theme="1"/>
            <rFont val="Calibri"/>
            <family val="2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elimina 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<sst xmlns="http://schemas.openxmlformats.org/spreadsheetml/2006/main" count="153" uniqueCount="48">
  <si>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</si>
  <si>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</si>
  <si>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</si>
  <si>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</si>
  <si>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</si>
  <si>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</si>
  <si>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</si>
  <si>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</si>
  <si>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</si>
  <si>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</si>
  <si>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</si>
  <si>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</si>
  <si>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</si>
  <si>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</si>
  <si>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</si>
  <si>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</si>
  <si>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</si>
  <si>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</si>
  <si>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</si>
  <si>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</si>
  <si>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</si>
  <si>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</si>
  <si>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</si>
  <si>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</si>
  <si>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</si>
  <si>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</si>
  <si>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</si>
  <si>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</si>
  <si>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</si>
  <si>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II</t>
  </si>
  <si>
    <t>LICENCIATURA EN ADMINISTRACION</t>
  </si>
  <si>
    <t>LICENCIATURA EN ADMINISTRACIÓN</t>
  </si>
  <si>
    <t>IEME</t>
  </si>
  <si>
    <t>ING. COSME HERNANDEZ LINARES</t>
  </si>
  <si>
    <t xml:space="preserve">ELECTROMECANICA </t>
  </si>
  <si>
    <t>MII. ESTEBAN DOMINGUEZ FISCAL</t>
  </si>
  <si>
    <t>FORMULACION Y EVALUACION DE PROYECTOS</t>
  </si>
  <si>
    <t>702A</t>
  </si>
  <si>
    <t>DINAMICA</t>
  </si>
  <si>
    <t>302B</t>
  </si>
  <si>
    <t>REFRIGERACION Y AIRE ACONDICIONADO</t>
  </si>
  <si>
    <t>702B</t>
  </si>
  <si>
    <t>MICROCONTROLADORES</t>
  </si>
  <si>
    <t>AGO-DIC/ 2024</t>
  </si>
  <si>
    <t>502A</t>
  </si>
  <si>
    <t>502B</t>
  </si>
  <si>
    <t>3°</t>
  </si>
  <si>
    <t>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</si>
</sst>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6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9" fontId="6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164" fontId="4" fillId="2" borderId="13" xfId="1" applyNumberFormat="1" applyFont="1" applyFill="1" applyBorder="1" applyAlignment="1">
      <alignment horizontal="center" vertical="center"/>
    </xf>
    <xf numFmtId="9" fontId="4" fillId="2" borderId="14" xfId="1" applyFont="1" applyFill="1" applyBorder="1" applyAlignment="1">
      <alignment horizontal="center" vertical="center"/>
    </xf>
    <xf numFmtId="0" fontId="4" fillId="0" borderId="15" xfId="0" applyFont="1" applyBorder="1"/>
    <xf numFmtId="0" fontId="4" fillId="0" borderId="16" xfId="0" applyFont="1" applyBorder="1"/>
    <xf numFmtId="0" fontId="4" fillId="0" borderId="17" xfId="0" applyFont="1" applyBorder="1"/>
    <xf numFmtId="0" fontId="4" fillId="0" borderId="18" xfId="0" applyFont="1" applyBorder="1"/>
    <xf numFmtId="0" fontId="4" fillId="0" borderId="0" xfId="0" applyFont="1" applyBorder="1"/>
    <xf numFmtId="0" fontId="4" fillId="0" borderId="19" xfId="0" applyFont="1" applyBorder="1"/>
    <xf numFmtId="0" fontId="6" fillId="0" borderId="18" xfId="0" applyFont="1" applyBorder="1" applyAlignment="1">
      <alignment vertical="center" wrapText="1"/>
    </xf>
    <xf numFmtId="0" fontId="4" fillId="0" borderId="0" xfId="0" applyFont="1" applyBorder="1" applyAlignment="1">
      <alignment horizontal="center"/>
    </xf>
    <xf numFmtId="0" fontId="4" fillId="0" borderId="20" xfId="0" applyFont="1" applyBorder="1"/>
    <xf numFmtId="0" fontId="4" fillId="0" borderId="2" xfId="0" applyFont="1" applyBorder="1" applyAlignment="1">
      <alignment vertical="top"/>
    </xf>
    <xf numFmtId="0" fontId="4" fillId="0" borderId="2" xfId="0" applyFont="1" applyBorder="1"/>
    <xf numFmtId="0" fontId="4" fillId="0" borderId="21" xfId="0" applyFont="1" applyBorder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18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19" xfId="0" applyFont="1" applyBorder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2" xfId="0" applyFont="1" applyBorder="1" applyAlignment="1">
      <alignment horizontal="center" vertical="top"/>
    </xf>
    <xf numFmtId="0" fontId="4" fillId="0" borderId="0" xfId="0" applyFont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638735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2157D32-C5EF-4E5F-82EF-F106CE71382B}" userId="S::mancano@msev.gob.mx::61293b48-2e81-4a5d-bcbf-a9d54e69fc6e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H12" dT="2022-10-18T16:37:29.94" personId="{E2157D32-C5EF-4E5F-82EF-F106CE71382B}" id="{0D89753B-3FEB-4820-B987-753F1C5F4002}">
    <text>Solo se llena en el reporte final</text>
  </threadedComment>
  <threadedComment ref="J12" dT="2022-10-18T16:37:54.63" personId="{E2157D32-C5EF-4E5F-82EF-F106CE71382B}" id="{5A1D2610-4DDB-4681-8198-56E722B00E0E}">
    <text>Solo se llena en el reporte final</text>
  </threadedComment>
  <threadedComment ref="B14" dT="2022-10-18T16:35:36.22" personId="{E2157D32-C5EF-4E5F-82EF-F106CE71382B}" id="{0D88ADF2-74CA-466E-9F6D-57593592582A}">
    <text>Cuando no hay evaluación apunta S/E (Sin Evaluar)</text>
  </threadedComment>
  <threadedComment ref="H14" dT="2022-10-18T16:36:52.64" personId="{E2157D32-C5EF-4E5F-82EF-F106CE71382B}" id="{4878C29F-3CB2-466A-8A67-2FD52CC30540}">
    <text xml:space="preserve">Se elimina </text>
  </threadedComment>
  <threadedComment ref="B15" dT="2022-10-18T16:41:31.72" personId="{E2157D32-C5EF-4E5F-82EF-F106CE71382B}" id="{5DA74852-F052-4B39-A650-6578D1CFD69A}">
    <text>Con numero romanos " I,II,III, etc."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N34"/>
  <sheetViews>
    <sheetView tabSelected="1" topLeftCell="A7" zoomScale="93" zoomScaleNormal="93" zoomScaleSheetLayoutView="100" workbookViewId="0">
      <selection activeCell="A20" sqref="A20"/>
    </sheetView>
  </sheetViews>
  <sheetFormatPr baseColWidth="10" defaultColWidth="11.42578125" defaultRowHeight="12.75" x14ac:dyDescent="0.2"/>
  <cols>
    <col min="1" max="1" width="40.140625" style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42" t="s">
        <v>0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9" t="s">
        <v>28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9" t="s">
        <v>1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</row>
    <row r="6" spans="1:14" x14ac:dyDescent="0.2">
      <c r="A6" s="40" t="s">
        <v>2</v>
      </c>
      <c r="B6" s="40"/>
      <c r="C6" s="40"/>
      <c r="D6" s="40"/>
      <c r="E6" s="41" t="s">
        <v>34</v>
      </c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53" t="s">
        <v>46</v>
      </c>
      <c r="C8" s="53"/>
      <c r="D8" s="14" t="s">
        <v>4</v>
      </c>
      <c r="E8" s="5">
        <v>5</v>
      </c>
      <c r="G8" s="4" t="s">
        <v>5</v>
      </c>
      <c r="H8" s="5">
        <v>4</v>
      </c>
      <c r="I8" s="52" t="s">
        <v>6</v>
      </c>
      <c r="J8" s="52"/>
      <c r="K8" s="52"/>
      <c r="L8" s="53" t="s">
        <v>43</v>
      </c>
      <c r="M8" s="53"/>
      <c r="N8" s="53"/>
    </row>
    <row r="10" spans="1:14" x14ac:dyDescent="0.2">
      <c r="A10" s="4" t="s">
        <v>7</v>
      </c>
      <c r="B10" s="53" t="s">
        <v>33</v>
      </c>
      <c r="C10" s="53"/>
      <c r="D10" s="53"/>
      <c r="E10" s="53"/>
      <c r="F10" s="53"/>
      <c r="G10" s="53"/>
      <c r="H10" s="53"/>
      <c r="I10" s="53"/>
      <c r="J10" s="53"/>
      <c r="K10" s="53"/>
      <c r="L10" s="5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54" t="s">
        <v>8</v>
      </c>
      <c r="B12" s="50" t="s">
        <v>9</v>
      </c>
      <c r="C12" s="50" t="s">
        <v>10</v>
      </c>
      <c r="D12" s="43" t="s">
        <v>11</v>
      </c>
      <c r="E12" s="43" t="s">
        <v>12</v>
      </c>
      <c r="F12" s="43" t="s">
        <v>13</v>
      </c>
      <c r="G12" s="43"/>
      <c r="H12" s="43" t="s">
        <v>14</v>
      </c>
      <c r="I12" s="43" t="s">
        <v>15</v>
      </c>
      <c r="J12" s="43" t="s">
        <v>16</v>
      </c>
      <c r="K12" s="43" t="s">
        <v>17</v>
      </c>
      <c r="L12" s="43" t="s">
        <v>18</v>
      </c>
      <c r="M12" s="43" t="s">
        <v>19</v>
      </c>
      <c r="N12" s="45" t="s">
        <v>20</v>
      </c>
    </row>
    <row r="13" spans="1:14" x14ac:dyDescent="0.2">
      <c r="A13" s="55"/>
      <c r="B13" s="51"/>
      <c r="C13" s="51"/>
      <c r="D13" s="44"/>
      <c r="E13" s="44"/>
      <c r="F13" s="7" t="s">
        <v>21</v>
      </c>
      <c r="G13" s="7" t="s">
        <v>22</v>
      </c>
      <c r="H13" s="44"/>
      <c r="I13" s="44"/>
      <c r="J13" s="44"/>
      <c r="K13" s="44"/>
      <c r="L13" s="44"/>
      <c r="M13" s="44"/>
      <c r="N13" s="46"/>
    </row>
    <row r="14" spans="1:14" s="11" customFormat="1" x14ac:dyDescent="0.2">
      <c r="A14" s="8" t="s">
        <v>38</v>
      </c>
      <c r="B14" s="9" t="s">
        <v>47</v>
      </c>
      <c r="C14" s="9" t="s">
        <v>39</v>
      </c>
      <c r="D14" s="9" t="s">
        <v>32</v>
      </c>
      <c r="E14" s="9">
        <v>26</v>
      </c>
      <c r="F14" s="9">
        <v>26</v>
      </c>
      <c r="G14" s="9"/>
      <c r="H14" s="10"/>
      <c r="I14" s="9">
        <f t="shared" ref="I14:I25" si="0">(E14-SUM(F14:G14))-K14</f>
        <v>0</v>
      </c>
      <c r="J14" s="10"/>
      <c r="K14" s="9">
        <v>0</v>
      </c>
      <c r="L14" s="10">
        <f t="shared" ref="L14:L25" si="1">K14/E14</f>
        <v>0</v>
      </c>
      <c r="M14" s="9">
        <v>90</v>
      </c>
      <c r="N14" s="15">
        <v>1</v>
      </c>
    </row>
    <row r="15" spans="1:14" s="11" customFormat="1" ht="18" customHeight="1" x14ac:dyDescent="0.2">
      <c r="A15" s="8" t="s">
        <v>40</v>
      </c>
      <c r="B15" s="9" t="s">
        <v>47</v>
      </c>
      <c r="C15" s="9" t="s">
        <v>44</v>
      </c>
      <c r="D15" s="9" t="s">
        <v>32</v>
      </c>
      <c r="E15" s="9">
        <v>32</v>
      </c>
      <c r="F15" s="9">
        <v>32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93</v>
      </c>
      <c r="N15" s="15">
        <v>0.66</v>
      </c>
    </row>
    <row r="16" spans="1:14" s="11" customFormat="1" ht="19.5" customHeight="1" x14ac:dyDescent="0.2">
      <c r="A16" s="8" t="s">
        <v>40</v>
      </c>
      <c r="B16" s="9" t="s">
        <v>47</v>
      </c>
      <c r="C16" s="9" t="s">
        <v>45</v>
      </c>
      <c r="D16" s="9" t="s">
        <v>32</v>
      </c>
      <c r="E16" s="9">
        <v>13</v>
      </c>
      <c r="F16" s="9">
        <v>13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9">
        <v>95</v>
      </c>
      <c r="N16" s="15">
        <v>0.69</v>
      </c>
    </row>
    <row r="17" spans="1:14" s="11" customFormat="1" ht="25.5" x14ac:dyDescent="0.2">
      <c r="A17" s="8" t="s">
        <v>36</v>
      </c>
      <c r="B17" s="9" t="s">
        <v>47</v>
      </c>
      <c r="C17" s="9" t="s">
        <v>37</v>
      </c>
      <c r="D17" s="9" t="s">
        <v>32</v>
      </c>
      <c r="E17" s="9">
        <v>23</v>
      </c>
      <c r="F17" s="9">
        <v>23</v>
      </c>
      <c r="G17" s="9"/>
      <c r="H17" s="10"/>
      <c r="I17" s="9">
        <f t="shared" si="0"/>
        <v>0</v>
      </c>
      <c r="J17" s="10"/>
      <c r="K17" s="9">
        <v>0</v>
      </c>
      <c r="L17" s="10">
        <f t="shared" si="1"/>
        <v>0</v>
      </c>
      <c r="M17" s="9">
        <v>94</v>
      </c>
      <c r="N17" s="15">
        <v>0.65</v>
      </c>
    </row>
    <row r="18" spans="1:14" s="11" customFormat="1" x14ac:dyDescent="0.2">
      <c r="A18" s="8" t="s">
        <v>42</v>
      </c>
      <c r="B18" s="9" t="s">
        <v>47</v>
      </c>
      <c r="C18" s="9" t="s">
        <v>41</v>
      </c>
      <c r="D18" s="9" t="s">
        <v>32</v>
      </c>
      <c r="E18" s="9">
        <v>15</v>
      </c>
      <c r="F18" s="9">
        <v>15</v>
      </c>
      <c r="G18" s="9"/>
      <c r="H18" s="10"/>
      <c r="I18" s="9">
        <f t="shared" ref="I18" si="2">(E18-SUM(F18:G18))-K18</f>
        <v>0</v>
      </c>
      <c r="J18" s="10"/>
      <c r="K18" s="9">
        <v>0</v>
      </c>
      <c r="L18" s="10">
        <f t="shared" si="1"/>
        <v>0</v>
      </c>
      <c r="M18" s="9">
        <v>94</v>
      </c>
      <c r="N18" s="15">
        <v>0.8</v>
      </c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21"/>
      <c r="I19" s="9">
        <f t="shared" si="0"/>
        <v>0</v>
      </c>
      <c r="J19" s="21"/>
      <c r="K19" s="22"/>
      <c r="L19" s="21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21"/>
      <c r="I20" s="9">
        <f t="shared" si="0"/>
        <v>0</v>
      </c>
      <c r="J20" s="21"/>
      <c r="K20" s="22"/>
      <c r="L20" s="21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21"/>
      <c r="I21" s="9">
        <f t="shared" si="0"/>
        <v>0</v>
      </c>
      <c r="J21" s="21"/>
      <c r="K21" s="22"/>
      <c r="L21" s="21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21"/>
      <c r="I22" s="22">
        <f t="shared" si="0"/>
        <v>0</v>
      </c>
      <c r="J22" s="21"/>
      <c r="K22" s="22"/>
      <c r="L22" s="21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21"/>
      <c r="I23" s="22">
        <f t="shared" si="0"/>
        <v>0</v>
      </c>
      <c r="J23" s="21"/>
      <c r="K23" s="22"/>
      <c r="L23" s="21"/>
      <c r="M23" s="9"/>
      <c r="N23" s="15"/>
    </row>
    <row r="24" spans="1:14" s="11" customFormat="1" ht="16.5" customHeight="1" x14ac:dyDescent="0.2">
      <c r="A24" s="8"/>
      <c r="B24" s="9"/>
      <c r="C24" s="9"/>
      <c r="D24" s="9"/>
      <c r="E24" s="9"/>
      <c r="F24" s="9"/>
      <c r="G24" s="9"/>
      <c r="H24" s="21"/>
      <c r="I24" s="22">
        <f t="shared" si="0"/>
        <v>0</v>
      </c>
      <c r="J24" s="21"/>
      <c r="K24" s="22"/>
      <c r="L24" s="21"/>
      <c r="M24" s="9"/>
      <c r="N24" s="15"/>
    </row>
    <row r="25" spans="1:14" x14ac:dyDescent="0.2">
      <c r="A25" s="23" t="s">
        <v>23</v>
      </c>
      <c r="B25" s="24" t="s">
        <v>24</v>
      </c>
      <c r="C25" s="24" t="s">
        <v>24</v>
      </c>
      <c r="D25" s="24" t="s">
        <v>24</v>
      </c>
      <c r="E25" s="24">
        <f>SUM(E14:E24)</f>
        <v>109</v>
      </c>
      <c r="F25" s="24">
        <f>SUM(F14:F24)</f>
        <v>109</v>
      </c>
      <c r="G25" s="24">
        <f>SUM(G14:G24)</f>
        <v>0</v>
      </c>
      <c r="H25" s="25"/>
      <c r="I25" s="24">
        <f t="shared" si="0"/>
        <v>0</v>
      </c>
      <c r="J25" s="25"/>
      <c r="K25" s="24">
        <f>SUM(K14:K24)</f>
        <v>0</v>
      </c>
      <c r="L25" s="25">
        <f t="shared" si="1"/>
        <v>0</v>
      </c>
      <c r="M25" s="24">
        <f>ROUND(AVERAGE(M14:M24),2)</f>
        <v>93.2</v>
      </c>
      <c r="N25" s="26">
        <f>AVERAGE(N14:N24)</f>
        <v>0.76</v>
      </c>
    </row>
    <row r="26" spans="1:14" x14ac:dyDescent="0.2">
      <c r="A26" s="27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9"/>
    </row>
    <row r="27" spans="1:14" ht="120" customHeight="1" x14ac:dyDescent="0.2">
      <c r="A27" s="47" t="s">
        <v>25</v>
      </c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9"/>
    </row>
    <row r="28" spans="1:14" x14ac:dyDescent="0.2">
      <c r="A28" s="30"/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2"/>
    </row>
    <row r="29" spans="1:14" x14ac:dyDescent="0.2">
      <c r="A29" s="33"/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2"/>
    </row>
    <row r="30" spans="1:14" x14ac:dyDescent="0.2">
      <c r="A30" s="30"/>
      <c r="B30" s="56" t="s">
        <v>26</v>
      </c>
      <c r="C30" s="56"/>
      <c r="D30" s="56"/>
      <c r="E30" s="31"/>
      <c r="F30" s="31"/>
      <c r="G30" s="57" t="s">
        <v>27</v>
      </c>
      <c r="H30" s="57"/>
      <c r="I30" s="57"/>
      <c r="J30" s="57"/>
      <c r="K30" s="31"/>
      <c r="L30" s="31"/>
      <c r="M30" s="31"/>
      <c r="N30" s="32"/>
    </row>
    <row r="31" spans="1:14" ht="32.25" customHeight="1" x14ac:dyDescent="0.2">
      <c r="A31" s="30"/>
      <c r="B31" s="58"/>
      <c r="C31" s="58"/>
      <c r="D31" s="58"/>
      <c r="E31" s="31"/>
      <c r="F31" s="31"/>
      <c r="G31" s="53"/>
      <c r="H31" s="53"/>
      <c r="I31" s="53"/>
      <c r="J31" s="53"/>
      <c r="K31" s="31"/>
      <c r="L31" s="31"/>
      <c r="M31" s="31"/>
      <c r="N31" s="32"/>
    </row>
    <row r="32" spans="1:14" hidden="1" x14ac:dyDescent="0.2">
      <c r="A32" s="59" t="e">
        <v>#REF!</v>
      </c>
      <c r="B32" s="60"/>
      <c r="C32" s="34"/>
      <c r="D32" s="31"/>
      <c r="E32" s="60"/>
      <c r="F32" s="60"/>
      <c r="G32" s="60"/>
      <c r="H32" s="60"/>
      <c r="I32" s="31"/>
      <c r="J32" s="31"/>
      <c r="K32" s="31"/>
      <c r="L32" s="31"/>
      <c r="M32" s="31"/>
      <c r="N32" s="32"/>
    </row>
    <row r="33" spans="1:14" hidden="1" x14ac:dyDescent="0.2">
      <c r="A33" s="30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2"/>
    </row>
    <row r="34" spans="1:14" ht="45" customHeight="1" x14ac:dyDescent="0.2">
      <c r="A34" s="35"/>
      <c r="B34" s="61" t="str">
        <f>B10</f>
        <v>ING. COSME HERNANDEZ LINARES</v>
      </c>
      <c r="C34" s="61"/>
      <c r="D34" s="61"/>
      <c r="E34" s="36"/>
      <c r="F34" s="36"/>
      <c r="G34" s="61" t="s">
        <v>35</v>
      </c>
      <c r="H34" s="61"/>
      <c r="I34" s="61"/>
      <c r="J34" s="61"/>
      <c r="K34" s="37"/>
      <c r="L34" s="37"/>
      <c r="M34" s="37"/>
      <c r="N34" s="38"/>
    </row>
  </sheetData>
  <mergeCells count="31">
    <mergeCell ref="A32:B32"/>
    <mergeCell ref="E32:H32"/>
    <mergeCell ref="B34:D34"/>
    <mergeCell ref="G34:J34"/>
    <mergeCell ref="K12:K13"/>
    <mergeCell ref="L12:L13"/>
    <mergeCell ref="B30:D30"/>
    <mergeCell ref="G30:J30"/>
    <mergeCell ref="B31:D31"/>
    <mergeCell ref="G31:J31"/>
    <mergeCell ref="M12:M13"/>
    <mergeCell ref="N12:N13"/>
    <mergeCell ref="A27:N27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3"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2" t="s">
        <v>0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9" t="s">
        <v>28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9" t="s">
        <v>1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</row>
    <row r="6" spans="1:14" x14ac:dyDescent="0.2">
      <c r="A6" s="40" t="s">
        <v>2</v>
      </c>
      <c r="B6" s="40"/>
      <c r="C6" s="40"/>
      <c r="D6" s="40"/>
      <c r="E6" s="41" t="s">
        <v>30</v>
      </c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53">
        <v>2</v>
      </c>
      <c r="C8" s="53"/>
      <c r="D8" s="14" t="s">
        <v>4</v>
      </c>
      <c r="E8" s="20">
        <f>'REP-3'!E8</f>
        <v>5</v>
      </c>
      <c r="F8"/>
      <c r="G8" s="4" t="s">
        <v>5</v>
      </c>
      <c r="H8" s="20">
        <f>'REP-3'!H8</f>
        <v>4</v>
      </c>
      <c r="I8" s="52" t="s">
        <v>6</v>
      </c>
      <c r="J8" s="52"/>
      <c r="K8" s="52"/>
      <c r="L8" s="53" t="str">
        <f>'REP-3'!L8</f>
        <v>AGO-DIC/ 2024</v>
      </c>
      <c r="M8" s="53"/>
      <c r="N8" s="53"/>
    </row>
    <row r="10" spans="1:14" x14ac:dyDescent="0.2">
      <c r="A10" s="4" t="s">
        <v>7</v>
      </c>
      <c r="B10" s="53" t="str">
        <f>'REP-3'!B10</f>
        <v>ING. COSME HERNANDEZ LINARES</v>
      </c>
      <c r="C10" s="53"/>
      <c r="D10" s="53"/>
      <c r="E10" s="53"/>
      <c r="F10" s="53"/>
      <c r="G10" s="53"/>
      <c r="H10" s="53"/>
      <c r="I10" s="53"/>
      <c r="J10" s="53"/>
      <c r="K10" s="53"/>
      <c r="L10" s="5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54" t="s">
        <v>8</v>
      </c>
      <c r="B12" s="50" t="s">
        <v>9</v>
      </c>
      <c r="C12" s="50" t="s">
        <v>10</v>
      </c>
      <c r="D12" s="43" t="s">
        <v>11</v>
      </c>
      <c r="E12" s="43" t="s">
        <v>12</v>
      </c>
      <c r="F12" s="43" t="s">
        <v>13</v>
      </c>
      <c r="G12" s="43"/>
      <c r="H12" s="43" t="s">
        <v>14</v>
      </c>
      <c r="I12" s="43" t="s">
        <v>15</v>
      </c>
      <c r="J12" s="43" t="s">
        <v>16</v>
      </c>
      <c r="K12" s="43" t="s">
        <v>17</v>
      </c>
      <c r="L12" s="43" t="s">
        <v>18</v>
      </c>
      <c r="M12" s="43" t="s">
        <v>19</v>
      </c>
      <c r="N12" s="45" t="s">
        <v>20</v>
      </c>
    </row>
    <row r="13" spans="1:14" x14ac:dyDescent="0.2">
      <c r="A13" s="55"/>
      <c r="B13" s="51"/>
      <c r="C13" s="51"/>
      <c r="D13" s="44"/>
      <c r="E13" s="44"/>
      <c r="F13" s="7" t="s">
        <v>21</v>
      </c>
      <c r="G13" s="7" t="s">
        <v>22</v>
      </c>
      <c r="H13" s="44"/>
      <c r="I13" s="44"/>
      <c r="J13" s="44"/>
      <c r="K13" s="44"/>
      <c r="L13" s="44"/>
      <c r="M13" s="44"/>
      <c r="N13" s="46"/>
    </row>
    <row r="14" spans="1:14" s="11" customFormat="1" x14ac:dyDescent="0.2">
      <c r="A14" s="9" t="str">
        <f>'REP-3'!A14</f>
        <v>DINAMICA</v>
      </c>
      <c r="B14" s="9" t="s">
        <v>29</v>
      </c>
      <c r="C14" s="9" t="str">
        <f>'REP-3'!C14</f>
        <v>302B</v>
      </c>
      <c r="D14" s="9" t="str">
        <f>'REP-3'!D14</f>
        <v>IEME</v>
      </c>
      <c r="E14" s="9">
        <f>'REP-3'!E14</f>
        <v>26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26</v>
      </c>
      <c r="J14" s="10">
        <f t="shared" ref="J14:J28" si="2">I14/E14</f>
        <v>1</v>
      </c>
      <c r="K14" s="9">
        <v>0</v>
      </c>
      <c r="L14" s="10">
        <f t="shared" ref="L14:L28" si="3">K14/E14</f>
        <v>0</v>
      </c>
      <c r="M14" s="9"/>
      <c r="N14" s="15"/>
    </row>
    <row r="15" spans="1:14" s="11" customFormat="1" x14ac:dyDescent="0.2">
      <c r="A15" s="9"/>
      <c r="B15" s="9"/>
      <c r="C15" s="9"/>
      <c r="D15" s="9"/>
      <c r="E15" s="9"/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ht="25.5" x14ac:dyDescent="0.2">
      <c r="A16" s="9" t="str">
        <f>'REP-3'!A16</f>
        <v>REFRIGERACION Y AIRE ACONDICIONADO</v>
      </c>
      <c r="B16" s="9"/>
      <c r="C16" s="9" t="str">
        <f>'REP-3'!C16</f>
        <v>502B</v>
      </c>
      <c r="D16" s="9" t="str">
        <f>'REP-3'!D16</f>
        <v>IEME</v>
      </c>
      <c r="E16" s="9">
        <f>'REP-3'!E16</f>
        <v>13</v>
      </c>
      <c r="F16" s="9"/>
      <c r="G16" s="9"/>
      <c r="H16" s="10">
        <f t="shared" si="0"/>
        <v>0</v>
      </c>
      <c r="I16" s="9">
        <f t="shared" si="1"/>
        <v>13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'REP-3'!A17</f>
        <v>FORMULACION Y EVALUACION DE PROYECTOS</v>
      </c>
      <c r="B17" s="9"/>
      <c r="C17" s="9" t="str">
        <f>'REP-3'!C17</f>
        <v>702A</v>
      </c>
      <c r="D17" s="9" t="str">
        <f>'REP-3'!D17</f>
        <v>IEME</v>
      </c>
      <c r="E17" s="9">
        <f>'REP-3'!E17</f>
        <v>23</v>
      </c>
      <c r="F17" s="9"/>
      <c r="G17" s="9"/>
      <c r="H17" s="10">
        <f t="shared" si="0"/>
        <v>0</v>
      </c>
      <c r="I17" s="9">
        <f t="shared" si="1"/>
        <v>23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 t="str">
        <f>'REP-3'!A18</f>
        <v>MICROCONTROLADORES</v>
      </c>
      <c r="B18" s="9"/>
      <c r="C18" s="9" t="str">
        <f>'REP-3'!C18</f>
        <v>702B</v>
      </c>
      <c r="D18" s="9" t="str">
        <f>'REP-3'!D18</f>
        <v>IEME</v>
      </c>
      <c r="E18" s="9">
        <f>'REP-3'!E18</f>
        <v>15</v>
      </c>
      <c r="F18" s="9"/>
      <c r="G18" s="9"/>
      <c r="H18" s="10">
        <f t="shared" si="0"/>
        <v>0</v>
      </c>
      <c r="I18" s="9">
        <f t="shared" si="1"/>
        <v>15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'REP-3'!A19</f>
        <v>0</v>
      </c>
      <c r="B19" s="9"/>
      <c r="C19" s="9">
        <f>'REP-3'!C19</f>
        <v>0</v>
      </c>
      <c r="D19" s="9">
        <f>'REP-3'!D19</f>
        <v>0</v>
      </c>
      <c r="E19" s="9">
        <f>'REP-3'!E19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'REP-3'!A20</f>
        <v>0</v>
      </c>
      <c r="B20" s="9"/>
      <c r="C20" s="9">
        <f>'REP-3'!C20</f>
        <v>0</v>
      </c>
      <c r="D20" s="9">
        <f>'REP-3'!D20</f>
        <v>0</v>
      </c>
      <c r="E20" s="9">
        <f>'REP-3'!E20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'REP-3'!A21</f>
        <v>0</v>
      </c>
      <c r="B21" s="9"/>
      <c r="C21" s="9">
        <f>'REP-3'!C21</f>
        <v>0</v>
      </c>
      <c r="D21" s="9">
        <f>'REP-3'!D21</f>
        <v>0</v>
      </c>
      <c r="E21" s="9">
        <f>'REP-3'!E21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'REP-3'!A22</f>
        <v>0</v>
      </c>
      <c r="B22" s="9"/>
      <c r="C22" s="9">
        <f>'REP-3'!C22</f>
        <v>0</v>
      </c>
      <c r="D22" s="9">
        <f>'REP-3'!D22</f>
        <v>0</v>
      </c>
      <c r="E22" s="9">
        <f>'REP-3'!E22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 t="e">
        <f>'REP-3'!#REF!</f>
        <v>#REF!</v>
      </c>
      <c r="B23" s="9"/>
      <c r="C23" s="9" t="e">
        <f>'REP-3'!#REF!</f>
        <v>#REF!</v>
      </c>
      <c r="D23" s="9" t="e">
        <f>'REP-3'!#REF!</f>
        <v>#REF!</v>
      </c>
      <c r="E23" s="9" t="e">
        <f>'REP-3'!#REF!</f>
        <v>#REF!</v>
      </c>
      <c r="F23" s="9"/>
      <c r="G23" s="9"/>
      <c r="H23" s="10" t="e">
        <f t="shared" si="0"/>
        <v>#REF!</v>
      </c>
      <c r="I23" s="9" t="e">
        <f t="shared" si="1"/>
        <v>#REF!</v>
      </c>
      <c r="J23" s="10" t="e">
        <f t="shared" si="2"/>
        <v>#REF!</v>
      </c>
      <c r="K23" s="9"/>
      <c r="L23" s="10" t="e">
        <f t="shared" si="3"/>
        <v>#REF!</v>
      </c>
      <c r="M23" s="9"/>
      <c r="N23" s="15"/>
    </row>
    <row r="24" spans="1:14" s="11" customFormat="1" x14ac:dyDescent="0.2">
      <c r="A24" s="9" t="e">
        <f>'REP-3'!#REF!</f>
        <v>#REF!</v>
      </c>
      <c r="B24" s="9"/>
      <c r="C24" s="9" t="e">
        <f>'REP-3'!#REF!</f>
        <v>#REF!</v>
      </c>
      <c r="D24" s="9" t="e">
        <f>'REP-3'!#REF!</f>
        <v>#REF!</v>
      </c>
      <c r="E24" s="9" t="e">
        <f>'REP-3'!#REF!</f>
        <v>#REF!</v>
      </c>
      <c r="F24" s="9"/>
      <c r="G24" s="9"/>
      <c r="H24" s="10" t="e">
        <f t="shared" si="0"/>
        <v>#REF!</v>
      </c>
      <c r="I24" s="9" t="e">
        <f t="shared" si="1"/>
        <v>#REF!</v>
      </c>
      <c r="J24" s="10" t="e">
        <f t="shared" si="2"/>
        <v>#REF!</v>
      </c>
      <c r="K24" s="9"/>
      <c r="L24" s="10" t="e">
        <f t="shared" si="3"/>
        <v>#REF!</v>
      </c>
      <c r="M24" s="9"/>
      <c r="N24" s="15"/>
    </row>
    <row r="25" spans="1:14" s="11" customFormat="1" x14ac:dyDescent="0.2">
      <c r="A25" s="9" t="e">
        <f>'REP-3'!#REF!</f>
        <v>#REF!</v>
      </c>
      <c r="B25" s="9"/>
      <c r="C25" s="9" t="e">
        <f>'REP-3'!#REF!</f>
        <v>#REF!</v>
      </c>
      <c r="D25" s="9" t="e">
        <f>'REP-3'!#REF!</f>
        <v>#REF!</v>
      </c>
      <c r="E25" s="9" t="e">
        <f>'REP-3'!#REF!</f>
        <v>#REF!</v>
      </c>
      <c r="F25" s="9"/>
      <c r="G25" s="9"/>
      <c r="H25" s="10" t="e">
        <f t="shared" si="0"/>
        <v>#REF!</v>
      </c>
      <c r="I25" s="9" t="e">
        <f t="shared" si="1"/>
        <v>#REF!</v>
      </c>
      <c r="J25" s="10" t="e">
        <f t="shared" si="2"/>
        <v>#REF!</v>
      </c>
      <c r="K25" s="9"/>
      <c r="L25" s="10" t="e">
        <f t="shared" si="3"/>
        <v>#REF!</v>
      </c>
      <c r="M25" s="9"/>
      <c r="N25" s="15"/>
    </row>
    <row r="26" spans="1:14" s="11" customFormat="1" x14ac:dyDescent="0.2">
      <c r="A26" s="9">
        <f>'REP-3'!A23</f>
        <v>0</v>
      </c>
      <c r="B26" s="9"/>
      <c r="C26" s="9">
        <f>'REP-3'!C23</f>
        <v>0</v>
      </c>
      <c r="D26" s="9">
        <f>'REP-3'!D23</f>
        <v>0</v>
      </c>
      <c r="E26" s="9">
        <f>'REP-3'!E23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'REP-3'!A24</f>
        <v>0</v>
      </c>
      <c r="B27" s="9"/>
      <c r="C27" s="9">
        <f>'REP-3'!C24</f>
        <v>0</v>
      </c>
      <c r="D27" s="9">
        <f>'REP-3'!D24</f>
        <v>0</v>
      </c>
      <c r="E27" s="9">
        <f>'REP-3'!E24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62" t="s">
        <v>25</v>
      </c>
      <c r="B30" s="62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</row>
    <row r="32" spans="1:14" x14ac:dyDescent="0.2">
      <c r="A32" s="12"/>
    </row>
    <row r="33" spans="1:10" x14ac:dyDescent="0.2">
      <c r="B33" s="63" t="s">
        <v>26</v>
      </c>
      <c r="C33" s="63"/>
      <c r="D33" s="63"/>
      <c r="G33" s="39" t="s">
        <v>27</v>
      </c>
      <c r="H33" s="39"/>
      <c r="I33" s="39"/>
      <c r="J33" s="39"/>
    </row>
    <row r="34" spans="1:10" ht="62.25" customHeight="1" x14ac:dyDescent="0.2">
      <c r="B34" s="58"/>
      <c r="C34" s="58"/>
      <c r="D34" s="58"/>
      <c r="G34" s="53"/>
      <c r="H34" s="53"/>
      <c r="I34" s="53"/>
      <c r="J34" s="53"/>
    </row>
    <row r="35" spans="1:10" hidden="1" x14ac:dyDescent="0.2">
      <c r="A35" s="64" t="e">
        <v>#REF!</v>
      </c>
      <c r="B35" s="64"/>
      <c r="C35" s="6"/>
      <c r="E35" s="64"/>
      <c r="F35" s="64"/>
      <c r="G35" s="64"/>
      <c r="H35" s="64"/>
    </row>
    <row r="36" spans="1:10" hidden="1" x14ac:dyDescent="0.2"/>
    <row r="37" spans="1:10" ht="45" customHeight="1" x14ac:dyDescent="0.2">
      <c r="B37" s="65" t="str">
        <f>B10</f>
        <v>ING. COSME HERNANDEZ LINARES</v>
      </c>
      <c r="C37" s="65"/>
      <c r="D37" s="65"/>
      <c r="E37" s="13"/>
      <c r="F37" s="13"/>
      <c r="G37" s="65"/>
      <c r="H37" s="65"/>
      <c r="I37" s="65"/>
      <c r="J37" s="65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2" t="s">
        <v>0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9" t="s">
        <v>28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9" t="s">
        <v>1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</row>
    <row r="6" spans="1:14" x14ac:dyDescent="0.2">
      <c r="A6" s="40" t="s">
        <v>2</v>
      </c>
      <c r="B6" s="40"/>
      <c r="C6" s="40"/>
      <c r="D6" s="40"/>
      <c r="E6" s="41" t="s">
        <v>31</v>
      </c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53">
        <v>3</v>
      </c>
      <c r="C8" s="53"/>
      <c r="D8" s="14" t="s">
        <v>4</v>
      </c>
      <c r="E8" s="20">
        <f>'REP-3'!E8</f>
        <v>5</v>
      </c>
      <c r="F8"/>
      <c r="G8" s="4" t="s">
        <v>5</v>
      </c>
      <c r="H8" s="20">
        <f>'REP-3'!H8</f>
        <v>4</v>
      </c>
      <c r="I8" s="52" t="s">
        <v>6</v>
      </c>
      <c r="J8" s="52"/>
      <c r="K8" s="52"/>
      <c r="L8" s="53" t="str">
        <f>'REP-3'!L8</f>
        <v>AGO-DIC/ 2024</v>
      </c>
      <c r="M8" s="53"/>
      <c r="N8" s="53"/>
    </row>
    <row r="10" spans="1:14" x14ac:dyDescent="0.2">
      <c r="A10" s="4" t="s">
        <v>7</v>
      </c>
      <c r="B10" s="53" t="str">
        <f>'REP-3'!B10</f>
        <v>ING. COSME HERNANDEZ LINARES</v>
      </c>
      <c r="C10" s="53"/>
      <c r="D10" s="53"/>
      <c r="E10" s="53"/>
      <c r="F10" s="53"/>
      <c r="G10" s="53"/>
      <c r="H10" s="53"/>
      <c r="I10" s="53"/>
      <c r="J10" s="53"/>
      <c r="K10" s="53"/>
      <c r="L10" s="5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54" t="s">
        <v>8</v>
      </c>
      <c r="B12" s="50" t="s">
        <v>9</v>
      </c>
      <c r="C12" s="50" t="s">
        <v>10</v>
      </c>
      <c r="D12" s="43" t="s">
        <v>11</v>
      </c>
      <c r="E12" s="43" t="s">
        <v>12</v>
      </c>
      <c r="F12" s="43" t="s">
        <v>13</v>
      </c>
      <c r="G12" s="43"/>
      <c r="H12" s="43" t="s">
        <v>14</v>
      </c>
      <c r="I12" s="43" t="s">
        <v>15</v>
      </c>
      <c r="J12" s="43" t="s">
        <v>16</v>
      </c>
      <c r="K12" s="43" t="s">
        <v>17</v>
      </c>
      <c r="L12" s="43" t="s">
        <v>18</v>
      </c>
      <c r="M12" s="43" t="s">
        <v>19</v>
      </c>
      <c r="N12" s="45" t="s">
        <v>20</v>
      </c>
    </row>
    <row r="13" spans="1:14" x14ac:dyDescent="0.2">
      <c r="A13" s="55"/>
      <c r="B13" s="51"/>
      <c r="C13" s="51"/>
      <c r="D13" s="44"/>
      <c r="E13" s="44"/>
      <c r="F13" s="7" t="s">
        <v>21</v>
      </c>
      <c r="G13" s="7" t="s">
        <v>22</v>
      </c>
      <c r="H13" s="44"/>
      <c r="I13" s="44"/>
      <c r="J13" s="44"/>
      <c r="K13" s="44"/>
      <c r="L13" s="44"/>
      <c r="M13" s="44"/>
      <c r="N13" s="46"/>
    </row>
    <row r="14" spans="1:14" s="11" customFormat="1" x14ac:dyDescent="0.2">
      <c r="A14" s="9" t="str">
        <f>'REP-3'!A14</f>
        <v>DINAMICA</v>
      </c>
      <c r="B14" s="9"/>
      <c r="C14" s="9" t="str">
        <f>'REP-3'!C14</f>
        <v>302B</v>
      </c>
      <c r="D14" s="9" t="str">
        <f>'REP-3'!D14</f>
        <v>IEME</v>
      </c>
      <c r="E14" s="9">
        <f>'REP-3'!E14</f>
        <v>26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26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'REP-3'!A15</f>
        <v>REFRIGERACION Y AIRE ACONDICIONADO</v>
      </c>
      <c r="B15" s="9"/>
      <c r="C15" s="9" t="str">
        <f>'REP-3'!C15</f>
        <v>502A</v>
      </c>
      <c r="D15" s="9" t="str">
        <f>'REP-3'!D15</f>
        <v>IEME</v>
      </c>
      <c r="E15" s="9">
        <f>'REP-3'!E15</f>
        <v>32</v>
      </c>
      <c r="F15" s="9"/>
      <c r="G15" s="9"/>
      <c r="H15" s="10">
        <f t="shared" si="0"/>
        <v>0</v>
      </c>
      <c r="I15" s="9">
        <f t="shared" si="1"/>
        <v>32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'REP-3'!A16</f>
        <v>REFRIGERACION Y AIRE ACONDICIONADO</v>
      </c>
      <c r="B16" s="9"/>
      <c r="C16" s="9" t="str">
        <f>'REP-3'!C16</f>
        <v>502B</v>
      </c>
      <c r="D16" s="9" t="str">
        <f>'REP-3'!D16</f>
        <v>IEME</v>
      </c>
      <c r="E16" s="9">
        <f>'REP-3'!E16</f>
        <v>13</v>
      </c>
      <c r="F16" s="9"/>
      <c r="G16" s="9"/>
      <c r="H16" s="10">
        <f t="shared" si="0"/>
        <v>0</v>
      </c>
      <c r="I16" s="9">
        <f t="shared" si="1"/>
        <v>13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'REP-3'!A17</f>
        <v>FORMULACION Y EVALUACION DE PROYECTOS</v>
      </c>
      <c r="B17" s="9"/>
      <c r="C17" s="9" t="str">
        <f>'REP-3'!C17</f>
        <v>702A</v>
      </c>
      <c r="D17" s="9" t="str">
        <f>'REP-3'!D17</f>
        <v>IEME</v>
      </c>
      <c r="E17" s="9">
        <f>'REP-3'!E17</f>
        <v>23</v>
      </c>
      <c r="F17" s="9"/>
      <c r="G17" s="9"/>
      <c r="H17" s="10">
        <f t="shared" si="0"/>
        <v>0</v>
      </c>
      <c r="I17" s="9">
        <f t="shared" si="1"/>
        <v>23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 t="str">
        <f>'REP-3'!A18</f>
        <v>MICROCONTROLADORES</v>
      </c>
      <c r="B18" s="9"/>
      <c r="C18" s="9" t="str">
        <f>'REP-3'!C18</f>
        <v>702B</v>
      </c>
      <c r="D18" s="9" t="str">
        <f>'REP-3'!D18</f>
        <v>IEME</v>
      </c>
      <c r="E18" s="9">
        <f>'REP-3'!E18</f>
        <v>15</v>
      </c>
      <c r="F18" s="9"/>
      <c r="G18" s="9"/>
      <c r="H18" s="10">
        <f t="shared" si="0"/>
        <v>0</v>
      </c>
      <c r="I18" s="9">
        <f t="shared" si="1"/>
        <v>15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'REP-3'!A19</f>
        <v>0</v>
      </c>
      <c r="B19" s="9"/>
      <c r="C19" s="9">
        <f>'REP-3'!C19</f>
        <v>0</v>
      </c>
      <c r="D19" s="9">
        <f>'REP-3'!D19</f>
        <v>0</v>
      </c>
      <c r="E19" s="9">
        <f>'REP-3'!E19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'REP-3'!A20</f>
        <v>0</v>
      </c>
      <c r="B20" s="9"/>
      <c r="C20" s="9">
        <f>'REP-3'!C20</f>
        <v>0</v>
      </c>
      <c r="D20" s="9">
        <f>'REP-3'!D20</f>
        <v>0</v>
      </c>
      <c r="E20" s="9">
        <f>'REP-3'!E20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'REP-3'!A21</f>
        <v>0</v>
      </c>
      <c r="B21" s="9"/>
      <c r="C21" s="9">
        <f>'REP-3'!C21</f>
        <v>0</v>
      </c>
      <c r="D21" s="9">
        <f>'REP-3'!D21</f>
        <v>0</v>
      </c>
      <c r="E21" s="9">
        <f>'REP-3'!E21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'REP-3'!A22</f>
        <v>0</v>
      </c>
      <c r="B22" s="9"/>
      <c r="C22" s="9">
        <f>'REP-3'!C22</f>
        <v>0</v>
      </c>
      <c r="D22" s="9">
        <f>'REP-3'!D22</f>
        <v>0</v>
      </c>
      <c r="E22" s="9">
        <f>'REP-3'!E22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 t="e">
        <f>'REP-3'!#REF!</f>
        <v>#REF!</v>
      </c>
      <c r="B23" s="9"/>
      <c r="C23" s="9" t="e">
        <f>'REP-3'!#REF!</f>
        <v>#REF!</v>
      </c>
      <c r="D23" s="9" t="e">
        <f>'REP-3'!#REF!</f>
        <v>#REF!</v>
      </c>
      <c r="E23" s="9" t="e">
        <f>'REP-3'!#REF!</f>
        <v>#REF!</v>
      </c>
      <c r="F23" s="9"/>
      <c r="G23" s="9"/>
      <c r="H23" s="10" t="e">
        <f t="shared" si="0"/>
        <v>#REF!</v>
      </c>
      <c r="I23" s="9" t="e">
        <f t="shared" si="1"/>
        <v>#REF!</v>
      </c>
      <c r="J23" s="10" t="e">
        <f t="shared" si="2"/>
        <v>#REF!</v>
      </c>
      <c r="K23" s="9"/>
      <c r="L23" s="10" t="e">
        <f t="shared" si="3"/>
        <v>#REF!</v>
      </c>
      <c r="M23" s="9"/>
      <c r="N23" s="15"/>
    </row>
    <row r="24" spans="1:14" s="11" customFormat="1" x14ac:dyDescent="0.2">
      <c r="A24" s="9" t="e">
        <f>'REP-3'!#REF!</f>
        <v>#REF!</v>
      </c>
      <c r="B24" s="9"/>
      <c r="C24" s="9" t="e">
        <f>'REP-3'!#REF!</f>
        <v>#REF!</v>
      </c>
      <c r="D24" s="9" t="e">
        <f>'REP-3'!#REF!</f>
        <v>#REF!</v>
      </c>
      <c r="E24" s="9" t="e">
        <f>'REP-3'!#REF!</f>
        <v>#REF!</v>
      </c>
      <c r="F24" s="9"/>
      <c r="G24" s="9"/>
      <c r="H24" s="10" t="e">
        <f t="shared" si="0"/>
        <v>#REF!</v>
      </c>
      <c r="I24" s="9" t="e">
        <f t="shared" si="1"/>
        <v>#REF!</v>
      </c>
      <c r="J24" s="10" t="e">
        <f t="shared" si="2"/>
        <v>#REF!</v>
      </c>
      <c r="K24" s="9"/>
      <c r="L24" s="10" t="e">
        <f t="shared" si="3"/>
        <v>#REF!</v>
      </c>
      <c r="M24" s="9"/>
      <c r="N24" s="15"/>
    </row>
    <row r="25" spans="1:14" s="11" customFormat="1" x14ac:dyDescent="0.2">
      <c r="A25" s="9" t="e">
        <f>'REP-3'!#REF!</f>
        <v>#REF!</v>
      </c>
      <c r="B25" s="9"/>
      <c r="C25" s="9" t="e">
        <f>'REP-3'!#REF!</f>
        <v>#REF!</v>
      </c>
      <c r="D25" s="9" t="e">
        <f>'REP-3'!#REF!</f>
        <v>#REF!</v>
      </c>
      <c r="E25" s="9" t="e">
        <f>'REP-3'!#REF!</f>
        <v>#REF!</v>
      </c>
      <c r="F25" s="9"/>
      <c r="G25" s="9"/>
      <c r="H25" s="10" t="e">
        <f t="shared" si="0"/>
        <v>#REF!</v>
      </c>
      <c r="I25" s="9" t="e">
        <f t="shared" si="1"/>
        <v>#REF!</v>
      </c>
      <c r="J25" s="10" t="e">
        <f t="shared" si="2"/>
        <v>#REF!</v>
      </c>
      <c r="K25" s="9"/>
      <c r="L25" s="10" t="e">
        <f t="shared" si="3"/>
        <v>#REF!</v>
      </c>
      <c r="M25" s="9"/>
      <c r="N25" s="15"/>
    </row>
    <row r="26" spans="1:14" s="11" customFormat="1" x14ac:dyDescent="0.2">
      <c r="A26" s="9">
        <f>'REP-3'!A23</f>
        <v>0</v>
      </c>
      <c r="B26" s="9"/>
      <c r="C26" s="9">
        <f>'REP-3'!C23</f>
        <v>0</v>
      </c>
      <c r="D26" s="9">
        <f>'REP-3'!D23</f>
        <v>0</v>
      </c>
      <c r="E26" s="9">
        <f>'REP-3'!E23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'REP-3'!A24</f>
        <v>0</v>
      </c>
      <c r="B27" s="9"/>
      <c r="C27" s="9">
        <f>'REP-3'!C24</f>
        <v>0</v>
      </c>
      <c r="D27" s="9">
        <f>'REP-3'!D24</f>
        <v>0</v>
      </c>
      <c r="E27" s="9">
        <f>'REP-3'!E24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62" t="s">
        <v>25</v>
      </c>
      <c r="B30" s="62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</row>
    <row r="32" spans="1:14" x14ac:dyDescent="0.2">
      <c r="A32" s="12"/>
    </row>
    <row r="33" spans="1:10" x14ac:dyDescent="0.2">
      <c r="B33" s="63" t="s">
        <v>26</v>
      </c>
      <c r="C33" s="63"/>
      <c r="D33" s="63"/>
      <c r="G33" s="39" t="s">
        <v>27</v>
      </c>
      <c r="H33" s="39"/>
      <c r="I33" s="39"/>
      <c r="J33" s="39"/>
    </row>
    <row r="34" spans="1:10" ht="62.25" customHeight="1" x14ac:dyDescent="0.2">
      <c r="B34" s="58"/>
      <c r="C34" s="58"/>
      <c r="D34" s="58"/>
      <c r="G34" s="53"/>
      <c r="H34" s="53"/>
      <c r="I34" s="53"/>
      <c r="J34" s="53"/>
    </row>
    <row r="35" spans="1:10" hidden="1" x14ac:dyDescent="0.2">
      <c r="A35" s="64" t="e">
        <v>#REF!</v>
      </c>
      <c r="B35" s="64"/>
      <c r="C35" s="6"/>
      <c r="E35" s="64"/>
      <c r="F35" s="64"/>
      <c r="G35" s="64"/>
      <c r="H35" s="64"/>
    </row>
    <row r="36" spans="1:10" hidden="1" x14ac:dyDescent="0.2"/>
    <row r="37" spans="1:10" ht="45" customHeight="1" x14ac:dyDescent="0.2">
      <c r="B37" s="65" t="str">
        <f>B10</f>
        <v>ING. COSME HERNANDEZ LINARES</v>
      </c>
      <c r="C37" s="65"/>
      <c r="D37" s="65"/>
      <c r="E37" s="13"/>
      <c r="F37" s="13"/>
      <c r="G37" s="65"/>
      <c r="H37" s="65"/>
      <c r="I37" s="65"/>
      <c r="J37" s="65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2" t="s">
        <v>0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9" t="s">
        <v>28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9" t="s">
        <v>1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</row>
    <row r="6" spans="1:14" x14ac:dyDescent="0.2">
      <c r="A6" s="40" t="s">
        <v>2</v>
      </c>
      <c r="B6" s="40"/>
      <c r="C6" s="40"/>
      <c r="D6" s="40"/>
      <c r="E6" s="41" t="s">
        <v>31</v>
      </c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53">
        <v>4</v>
      </c>
      <c r="C8" s="53"/>
      <c r="D8" s="14" t="s">
        <v>4</v>
      </c>
      <c r="E8" s="20">
        <f>'REP-3'!E8</f>
        <v>5</v>
      </c>
      <c r="F8"/>
      <c r="G8" s="4" t="s">
        <v>5</v>
      </c>
      <c r="H8" s="20">
        <f>'REP-3'!H8</f>
        <v>4</v>
      </c>
      <c r="I8" s="52" t="s">
        <v>6</v>
      </c>
      <c r="J8" s="52"/>
      <c r="K8" s="52"/>
      <c r="L8" s="53" t="str">
        <f>'REP-3'!L8</f>
        <v>AGO-DIC/ 2024</v>
      </c>
      <c r="M8" s="53"/>
      <c r="N8" s="53"/>
    </row>
    <row r="10" spans="1:14" x14ac:dyDescent="0.2">
      <c r="A10" s="4" t="s">
        <v>7</v>
      </c>
      <c r="B10" s="53" t="str">
        <f>'REP-3'!B10</f>
        <v>ING. COSME HERNANDEZ LINARES</v>
      </c>
      <c r="C10" s="53"/>
      <c r="D10" s="53"/>
      <c r="E10" s="53"/>
      <c r="F10" s="53"/>
      <c r="G10" s="53"/>
      <c r="H10" s="53"/>
      <c r="I10" s="53"/>
      <c r="J10" s="53"/>
      <c r="K10" s="53"/>
      <c r="L10" s="5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54" t="s">
        <v>8</v>
      </c>
      <c r="B12" s="50" t="s">
        <v>9</v>
      </c>
      <c r="C12" s="50" t="s">
        <v>10</v>
      </c>
      <c r="D12" s="43" t="s">
        <v>11</v>
      </c>
      <c r="E12" s="43" t="s">
        <v>12</v>
      </c>
      <c r="F12" s="43" t="s">
        <v>13</v>
      </c>
      <c r="G12" s="43"/>
      <c r="H12" s="43" t="s">
        <v>14</v>
      </c>
      <c r="I12" s="43" t="s">
        <v>15</v>
      </c>
      <c r="J12" s="43" t="s">
        <v>16</v>
      </c>
      <c r="K12" s="43" t="s">
        <v>17</v>
      </c>
      <c r="L12" s="43" t="s">
        <v>18</v>
      </c>
      <c r="M12" s="43" t="s">
        <v>19</v>
      </c>
      <c r="N12" s="45" t="s">
        <v>20</v>
      </c>
    </row>
    <row r="13" spans="1:14" x14ac:dyDescent="0.2">
      <c r="A13" s="55"/>
      <c r="B13" s="51"/>
      <c r="C13" s="51"/>
      <c r="D13" s="44"/>
      <c r="E13" s="44"/>
      <c r="F13" s="7" t="s">
        <v>21</v>
      </c>
      <c r="G13" s="7" t="s">
        <v>22</v>
      </c>
      <c r="H13" s="44"/>
      <c r="I13" s="44"/>
      <c r="J13" s="44"/>
      <c r="K13" s="44"/>
      <c r="L13" s="44"/>
      <c r="M13" s="44"/>
      <c r="N13" s="46"/>
    </row>
    <row r="14" spans="1:14" s="11" customFormat="1" x14ac:dyDescent="0.2">
      <c r="A14" s="9" t="str">
        <f>'REP-3'!A14</f>
        <v>DINAMICA</v>
      </c>
      <c r="B14" s="9"/>
      <c r="C14" s="9" t="str">
        <f>'REP-3'!C14</f>
        <v>302B</v>
      </c>
      <c r="D14" s="9" t="str">
        <f>'REP-3'!D14</f>
        <v>IEME</v>
      </c>
      <c r="E14" s="9">
        <f>'REP-3'!E14</f>
        <v>26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26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'REP-3'!A15</f>
        <v>REFRIGERACION Y AIRE ACONDICIONADO</v>
      </c>
      <c r="B15" s="9"/>
      <c r="C15" s="9" t="str">
        <f>'REP-3'!C15</f>
        <v>502A</v>
      </c>
      <c r="D15" s="9" t="str">
        <f>'REP-3'!D15</f>
        <v>IEME</v>
      </c>
      <c r="E15" s="9">
        <f>'REP-3'!E15</f>
        <v>32</v>
      </c>
      <c r="F15" s="9"/>
      <c r="G15" s="9"/>
      <c r="H15" s="10">
        <f t="shared" si="0"/>
        <v>0</v>
      </c>
      <c r="I15" s="9">
        <f t="shared" si="1"/>
        <v>32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'REP-3'!A16</f>
        <v>REFRIGERACION Y AIRE ACONDICIONADO</v>
      </c>
      <c r="B16" s="9"/>
      <c r="C16" s="9" t="str">
        <f>'REP-3'!C16</f>
        <v>502B</v>
      </c>
      <c r="D16" s="9" t="str">
        <f>'REP-3'!D16</f>
        <v>IEME</v>
      </c>
      <c r="E16" s="9">
        <f>'REP-3'!E16</f>
        <v>13</v>
      </c>
      <c r="F16" s="9"/>
      <c r="G16" s="9"/>
      <c r="H16" s="10">
        <f t="shared" si="0"/>
        <v>0</v>
      </c>
      <c r="I16" s="9">
        <f t="shared" si="1"/>
        <v>13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'REP-3'!A17</f>
        <v>FORMULACION Y EVALUACION DE PROYECTOS</v>
      </c>
      <c r="B17" s="9"/>
      <c r="C17" s="9" t="str">
        <f>'REP-3'!C17</f>
        <v>702A</v>
      </c>
      <c r="D17" s="9" t="str">
        <f>'REP-3'!D17</f>
        <v>IEME</v>
      </c>
      <c r="E17" s="9">
        <f>'REP-3'!E17</f>
        <v>23</v>
      </c>
      <c r="F17" s="9"/>
      <c r="G17" s="9"/>
      <c r="H17" s="10">
        <f t="shared" si="0"/>
        <v>0</v>
      </c>
      <c r="I17" s="9">
        <f t="shared" si="1"/>
        <v>23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 t="str">
        <f>'REP-3'!A18</f>
        <v>MICROCONTROLADORES</v>
      </c>
      <c r="B18" s="9"/>
      <c r="C18" s="9" t="str">
        <f>'REP-3'!C18</f>
        <v>702B</v>
      </c>
      <c r="D18" s="9" t="str">
        <f>'REP-3'!D18</f>
        <v>IEME</v>
      </c>
      <c r="E18" s="9">
        <f>'REP-3'!E18</f>
        <v>15</v>
      </c>
      <c r="F18" s="9"/>
      <c r="G18" s="9"/>
      <c r="H18" s="10">
        <f t="shared" si="0"/>
        <v>0</v>
      </c>
      <c r="I18" s="9">
        <f t="shared" si="1"/>
        <v>15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'REP-3'!A19</f>
        <v>0</v>
      </c>
      <c r="B19" s="9"/>
      <c r="C19" s="9">
        <f>'REP-3'!C19</f>
        <v>0</v>
      </c>
      <c r="D19" s="9">
        <f>'REP-3'!D19</f>
        <v>0</v>
      </c>
      <c r="E19" s="9">
        <f>'REP-3'!E19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'REP-3'!A20</f>
        <v>0</v>
      </c>
      <c r="B20" s="9"/>
      <c r="C20" s="9">
        <f>'REP-3'!C20</f>
        <v>0</v>
      </c>
      <c r="D20" s="9">
        <f>'REP-3'!D20</f>
        <v>0</v>
      </c>
      <c r="E20" s="9">
        <f>'REP-3'!E20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'REP-3'!A21</f>
        <v>0</v>
      </c>
      <c r="B21" s="9"/>
      <c r="C21" s="9">
        <f>'REP-3'!C21</f>
        <v>0</v>
      </c>
      <c r="D21" s="9">
        <f>'REP-3'!D21</f>
        <v>0</v>
      </c>
      <c r="E21" s="9">
        <f>'REP-3'!E21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'REP-3'!A22</f>
        <v>0</v>
      </c>
      <c r="B22" s="9"/>
      <c r="C22" s="9">
        <f>'REP-3'!C22</f>
        <v>0</v>
      </c>
      <c r="D22" s="9">
        <f>'REP-3'!D22</f>
        <v>0</v>
      </c>
      <c r="E22" s="9">
        <f>'REP-3'!E22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 t="e">
        <f>'REP-3'!#REF!</f>
        <v>#REF!</v>
      </c>
      <c r="B23" s="9"/>
      <c r="C23" s="9" t="e">
        <f>'REP-3'!#REF!</f>
        <v>#REF!</v>
      </c>
      <c r="D23" s="9" t="e">
        <f>'REP-3'!#REF!</f>
        <v>#REF!</v>
      </c>
      <c r="E23" s="9" t="e">
        <f>'REP-3'!#REF!</f>
        <v>#REF!</v>
      </c>
      <c r="F23" s="9"/>
      <c r="G23" s="9"/>
      <c r="H23" s="10" t="e">
        <f t="shared" si="0"/>
        <v>#REF!</v>
      </c>
      <c r="I23" s="9" t="e">
        <f t="shared" si="1"/>
        <v>#REF!</v>
      </c>
      <c r="J23" s="10" t="e">
        <f t="shared" si="2"/>
        <v>#REF!</v>
      </c>
      <c r="K23" s="9"/>
      <c r="L23" s="10" t="e">
        <f t="shared" si="3"/>
        <v>#REF!</v>
      </c>
      <c r="M23" s="9"/>
      <c r="N23" s="15"/>
    </row>
    <row r="24" spans="1:14" s="11" customFormat="1" x14ac:dyDescent="0.2">
      <c r="A24" s="9" t="e">
        <f>'REP-3'!#REF!</f>
        <v>#REF!</v>
      </c>
      <c r="B24" s="9"/>
      <c r="C24" s="9" t="e">
        <f>'REP-3'!#REF!</f>
        <v>#REF!</v>
      </c>
      <c r="D24" s="9" t="e">
        <f>'REP-3'!#REF!</f>
        <v>#REF!</v>
      </c>
      <c r="E24" s="9" t="e">
        <f>'REP-3'!#REF!</f>
        <v>#REF!</v>
      </c>
      <c r="F24" s="9"/>
      <c r="G24" s="9"/>
      <c r="H24" s="10" t="e">
        <f t="shared" si="0"/>
        <v>#REF!</v>
      </c>
      <c r="I24" s="9" t="e">
        <f t="shared" si="1"/>
        <v>#REF!</v>
      </c>
      <c r="J24" s="10" t="e">
        <f t="shared" si="2"/>
        <v>#REF!</v>
      </c>
      <c r="K24" s="9"/>
      <c r="L24" s="10" t="e">
        <f t="shared" si="3"/>
        <v>#REF!</v>
      </c>
      <c r="M24" s="9"/>
      <c r="N24" s="15"/>
    </row>
    <row r="25" spans="1:14" s="11" customFormat="1" x14ac:dyDescent="0.2">
      <c r="A25" s="9" t="e">
        <f>'REP-3'!#REF!</f>
        <v>#REF!</v>
      </c>
      <c r="B25" s="9"/>
      <c r="C25" s="9" t="e">
        <f>'REP-3'!#REF!</f>
        <v>#REF!</v>
      </c>
      <c r="D25" s="9" t="e">
        <f>'REP-3'!#REF!</f>
        <v>#REF!</v>
      </c>
      <c r="E25" s="9" t="e">
        <f>'REP-3'!#REF!</f>
        <v>#REF!</v>
      </c>
      <c r="F25" s="9"/>
      <c r="G25" s="9"/>
      <c r="H25" s="10" t="e">
        <f t="shared" si="0"/>
        <v>#REF!</v>
      </c>
      <c r="I25" s="9" t="e">
        <f t="shared" si="1"/>
        <v>#REF!</v>
      </c>
      <c r="J25" s="10" t="e">
        <f t="shared" si="2"/>
        <v>#REF!</v>
      </c>
      <c r="K25" s="9"/>
      <c r="L25" s="10" t="e">
        <f t="shared" si="3"/>
        <v>#REF!</v>
      </c>
      <c r="M25" s="9"/>
      <c r="N25" s="15"/>
    </row>
    <row r="26" spans="1:14" s="11" customFormat="1" x14ac:dyDescent="0.2">
      <c r="A26" s="9">
        <f>'REP-3'!A23</f>
        <v>0</v>
      </c>
      <c r="B26" s="9"/>
      <c r="C26" s="9">
        <f>'REP-3'!C23</f>
        <v>0</v>
      </c>
      <c r="D26" s="9">
        <f>'REP-3'!D23</f>
        <v>0</v>
      </c>
      <c r="E26" s="9">
        <f>'REP-3'!E23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'REP-3'!A24</f>
        <v>0</v>
      </c>
      <c r="B27" s="9"/>
      <c r="C27" s="9">
        <f>'REP-3'!C24</f>
        <v>0</v>
      </c>
      <c r="D27" s="9">
        <f>'REP-3'!D24</f>
        <v>0</v>
      </c>
      <c r="E27" s="9">
        <f>'REP-3'!E24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62" t="s">
        <v>25</v>
      </c>
      <c r="B30" s="62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</row>
    <row r="32" spans="1:14" x14ac:dyDescent="0.2">
      <c r="A32" s="12"/>
    </row>
    <row r="33" spans="1:10" x14ac:dyDescent="0.2">
      <c r="B33" s="63" t="s">
        <v>26</v>
      </c>
      <c r="C33" s="63"/>
      <c r="D33" s="63"/>
      <c r="G33" s="39" t="s">
        <v>27</v>
      </c>
      <c r="H33" s="39"/>
      <c r="I33" s="39"/>
      <c r="J33" s="39"/>
    </row>
    <row r="34" spans="1:10" ht="62.25" customHeight="1" x14ac:dyDescent="0.2">
      <c r="B34" s="58"/>
      <c r="C34" s="58"/>
      <c r="D34" s="58"/>
      <c r="G34" s="53"/>
      <c r="H34" s="53"/>
      <c r="I34" s="53"/>
      <c r="J34" s="53"/>
    </row>
    <row r="35" spans="1:10" hidden="1" x14ac:dyDescent="0.2">
      <c r="A35" s="64" t="e">
        <v>#REF!</v>
      </c>
      <c r="B35" s="64"/>
      <c r="C35" s="6"/>
      <c r="E35" s="64"/>
      <c r="F35" s="64"/>
      <c r="G35" s="64"/>
      <c r="H35" s="64"/>
    </row>
    <row r="36" spans="1:10" hidden="1" x14ac:dyDescent="0.2"/>
    <row r="37" spans="1:10" ht="45" customHeight="1" x14ac:dyDescent="0.2">
      <c r="B37" s="65" t="str">
        <f>B10</f>
        <v>ING. COSME HERNANDEZ LINARES</v>
      </c>
      <c r="C37" s="65"/>
      <c r="D37" s="65"/>
      <c r="E37" s="13"/>
      <c r="F37" s="13"/>
      <c r="G37" s="65"/>
      <c r="H37" s="65"/>
      <c r="I37" s="65"/>
      <c r="J37" s="65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REP-3</vt:lpstr>
      <vt:lpstr>2</vt:lpstr>
      <vt:lpstr>3</vt:lpstr>
      <vt:lpstr>4</vt:lpstr>
      <vt:lpstr>'2'!Área_de_impresión</vt:lpstr>
      <vt:lpstr>'3'!Área_de_impresión</vt:lpstr>
      <vt:lpstr>'4'!Área_de_impresión</vt:lpstr>
      <vt:lpstr>'REP-3'!Área_de_impresión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Ing. Cosme</cp:lastModifiedBy>
  <cp:revision/>
  <dcterms:created xsi:type="dcterms:W3CDTF">2021-11-22T14:45:25Z</dcterms:created>
  <dcterms:modified xsi:type="dcterms:W3CDTF">2024-11-26T10:08:10Z</dcterms:modified>
  <cp:category/>
  <cp:contentStatus/>
</cp:coreProperties>
</file>