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REP-3\REP PARCIAL 3\"/>
    </mc:Choice>
  </mc:AlternateContent>
  <bookViews>
    <workbookView xWindow="0" yWindow="0" windowWidth="20490" windowHeight="7665"/>
  </bookViews>
  <sheets>
    <sheet name="REP-3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'REP-3'!$A$1:$N$34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L18" i="10"/>
  <c r="I18" i="10" l="1"/>
  <c r="I17" i="10" l="1"/>
  <c r="I19" i="10"/>
  <c r="I20" i="10"/>
  <c r="I21" i="10"/>
  <c r="I15" i="10"/>
  <c r="I16" i="10"/>
  <c r="M25" i="10" l="1"/>
  <c r="I22" i="10" l="1"/>
  <c r="I23" i="10"/>
  <c r="I24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4" i="10"/>
  <c r="N25" i="10"/>
  <c r="K25" i="10"/>
  <c r="G25" i="10"/>
  <c r="F25" i="10"/>
  <c r="E25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5" i="10"/>
  <c r="L25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tc={5DA74852-F052-4B39-A650-6578D1CFD69A}</author>
    <author>tc={4878C29F-3CB2-466A-8A67-2FD52CC30540}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<sst xmlns="http://schemas.openxmlformats.org/spreadsheetml/2006/main" count="153" uniqueCount="48">
  <si>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</si>
  <si>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</si>
  <si>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</si>
  <si>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</si>
  <si>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</si>
  <si>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</si>
  <si>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</si>
  <si>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</si>
  <si>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</si>
  <si>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</si>
  <si>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</si>
  <si>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</si>
  <si>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</si>
  <si>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</si>
  <si>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</si>
  <si>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</si>
  <si>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</si>
  <si>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</si>
  <si>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</si>
  <si>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</si>
  <si>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</si>
  <si>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</si>
  <si>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</si>
  <si>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</si>
  <si>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</si>
  <si>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</si>
  <si>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</si>
  <si>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</si>
  <si>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</si>
  <si>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</si>
  <si>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</si>
  <si>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</si>
  <si>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</si>
  <si>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</si>
  <si>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</si>
  <si>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MII. ESTEBAN DOMINGUEZ FISCAL</t>
  </si>
  <si>
    <t>FORMULACION Y EVALUACION DE PROYECTOS</t>
  </si>
  <si>
    <t>702A</t>
  </si>
  <si>
    <t>DINAMICA</t>
  </si>
  <si>
    <t>302B</t>
  </si>
  <si>
    <t>REFRIGERACION Y AIRE ACONDICIONADO</t>
  </si>
  <si>
    <t>702B</t>
  </si>
  <si>
    <t>MICROCONTROLADORES</t>
  </si>
  <si>
    <t>AGO-DIC/ 2024</t>
  </si>
  <si>
    <t>502A</t>
  </si>
  <si>
    <t>502B</t>
  </si>
  <si>
    <t>3°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</si>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</sst>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4"/>
  <sheetViews>
    <sheetView tabSelected="1" topLeftCell="A7" zoomScale="93" zoomScaleNormal="93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53" t="s">
        <v>46</v>
      </c>
      <c r="C8" s="53"/>
      <c r="D8" s="14" t="s">
        <v>4</v>
      </c>
      <c r="E8" s="5">
        <v>5</v>
      </c>
      <c r="G8" s="4" t="s">
        <v>5</v>
      </c>
      <c r="H8" s="5">
        <v>4</v>
      </c>
      <c r="I8" s="52" t="s">
        <v>6</v>
      </c>
      <c r="J8" s="52"/>
      <c r="K8" s="52"/>
      <c r="L8" s="53" t="s">
        <v>43</v>
      </c>
      <c r="M8" s="53"/>
      <c r="N8" s="53"/>
    </row>
    <row r="10" spans="1:14" x14ac:dyDescent="0.2">
      <c r="A10" s="4" t="s">
        <v>7</v>
      </c>
      <c r="B10" s="53" t="s">
        <v>33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8" t="s">
        <v>38</v>
      </c>
      <c r="B14" s="9" t="s">
        <v>47</v>
      </c>
      <c r="C14" s="9" t="s">
        <v>39</v>
      </c>
      <c r="D14" s="9" t="s">
        <v>32</v>
      </c>
      <c r="E14" s="9">
        <v>26</v>
      </c>
      <c r="F14" s="9">
        <v>26</v>
      </c>
      <c r="G14" s="9"/>
      <c r="H14" s="10"/>
      <c r="I14" s="9">
        <f t="shared" ref="I14:I25" si="0">(E14-SUM(F14:G14))-K14</f>
        <v>0</v>
      </c>
      <c r="J14" s="10"/>
      <c r="K14" s="9">
        <v>0</v>
      </c>
      <c r="L14" s="10">
        <f t="shared" ref="L14:L25" si="1">K14/E14</f>
        <v>0</v>
      </c>
      <c r="M14" s="9">
        <v>90</v>
      </c>
      <c r="N14" s="15">
        <v>1</v>
      </c>
    </row>
    <row r="15" spans="1:14" s="11" customFormat="1" ht="18" customHeight="1" x14ac:dyDescent="0.2">
      <c r="A15" s="8" t="s">
        <v>40</v>
      </c>
      <c r="B15" s="9" t="s">
        <v>47</v>
      </c>
      <c r="C15" s="9" t="s">
        <v>44</v>
      </c>
      <c r="D15" s="9" t="s">
        <v>32</v>
      </c>
      <c r="E15" s="9"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0.66</v>
      </c>
    </row>
    <row r="16" spans="1:14" s="11" customFormat="1" ht="19.5" customHeight="1" x14ac:dyDescent="0.2">
      <c r="A16" s="8" t="s">
        <v>40</v>
      </c>
      <c r="B16" s="9" t="s">
        <v>47</v>
      </c>
      <c r="C16" s="9" t="s">
        <v>45</v>
      </c>
      <c r="D16" s="9" t="s">
        <v>32</v>
      </c>
      <c r="E16" s="9">
        <v>13</v>
      </c>
      <c r="F16" s="9">
        <v>13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95</v>
      </c>
      <c r="N16" s="15">
        <v>0.69</v>
      </c>
    </row>
    <row r="17" spans="1:14" s="11" customFormat="1" ht="25.5" x14ac:dyDescent="0.2">
      <c r="A17" s="8" t="s">
        <v>36</v>
      </c>
      <c r="B17" s="9" t="s">
        <v>47</v>
      </c>
      <c r="C17" s="9" t="s">
        <v>37</v>
      </c>
      <c r="D17" s="9" t="s">
        <v>32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</v>
      </c>
      <c r="N17" s="15">
        <v>0.65</v>
      </c>
    </row>
    <row r="18" spans="1:14" s="11" customFormat="1" x14ac:dyDescent="0.2">
      <c r="A18" s="8" t="s">
        <v>42</v>
      </c>
      <c r="B18" s="9" t="s">
        <v>47</v>
      </c>
      <c r="C18" s="9" t="s">
        <v>41</v>
      </c>
      <c r="D18" s="9" t="s">
        <v>32</v>
      </c>
      <c r="E18" s="9">
        <v>15</v>
      </c>
      <c r="F18" s="9">
        <v>15</v>
      </c>
      <c r="G18" s="9"/>
      <c r="H18" s="10"/>
      <c r="I18" s="9">
        <f t="shared" ref="I18" si="2">(E18-SUM(F18:G18))-K18</f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0.8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9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9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9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ht="16.5" customHeigh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x14ac:dyDescent="0.2">
      <c r="A25" s="23" t="s">
        <v>23</v>
      </c>
      <c r="B25" s="24" t="s">
        <v>24</v>
      </c>
      <c r="C25" s="24" t="s">
        <v>24</v>
      </c>
      <c r="D25" s="24" t="s">
        <v>24</v>
      </c>
      <c r="E25" s="24">
        <f>SUM(E14:E24)</f>
        <v>109</v>
      </c>
      <c r="F25" s="24">
        <f>SUM(F14:F24)</f>
        <v>109</v>
      </c>
      <c r="G25" s="24">
        <f>SUM(G14:G24)</f>
        <v>0</v>
      </c>
      <c r="H25" s="25"/>
      <c r="I25" s="24">
        <f t="shared" si="0"/>
        <v>0</v>
      </c>
      <c r="J25" s="25"/>
      <c r="K25" s="24">
        <f>SUM(K14:K24)</f>
        <v>0</v>
      </c>
      <c r="L25" s="25">
        <f t="shared" si="1"/>
        <v>0</v>
      </c>
      <c r="M25" s="24">
        <f>ROUND(AVERAGE(M14:M24),2)</f>
        <v>93.2</v>
      </c>
      <c r="N25" s="26">
        <f>AVERAGE(N14:N24)</f>
        <v>0.76</v>
      </c>
    </row>
    <row r="26" spans="1:14" x14ac:dyDescent="0.2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</row>
    <row r="27" spans="1:14" ht="120" customHeight="1" x14ac:dyDescent="0.2">
      <c r="A27" s="47" t="s">
        <v>25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</row>
    <row r="28" spans="1:14" x14ac:dyDescent="0.2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</row>
    <row r="29" spans="1:14" x14ac:dyDescent="0.2">
      <c r="A29" s="3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0"/>
      <c r="B30" s="56" t="s">
        <v>26</v>
      </c>
      <c r="C30" s="56"/>
      <c r="D30" s="56"/>
      <c r="E30" s="31"/>
      <c r="F30" s="31"/>
      <c r="G30" s="57" t="s">
        <v>27</v>
      </c>
      <c r="H30" s="57"/>
      <c r="I30" s="57"/>
      <c r="J30" s="57"/>
      <c r="K30" s="31"/>
      <c r="L30" s="31"/>
      <c r="M30" s="31"/>
      <c r="N30" s="32"/>
    </row>
    <row r="31" spans="1:14" ht="32.25" customHeight="1" x14ac:dyDescent="0.2">
      <c r="A31" s="30"/>
      <c r="B31" s="58"/>
      <c r="C31" s="58"/>
      <c r="D31" s="58"/>
      <c r="E31" s="31"/>
      <c r="F31" s="31"/>
      <c r="G31" s="53"/>
      <c r="H31" s="53"/>
      <c r="I31" s="53"/>
      <c r="J31" s="53"/>
      <c r="K31" s="31"/>
      <c r="L31" s="31"/>
      <c r="M31" s="31"/>
      <c r="N31" s="32"/>
    </row>
    <row r="32" spans="1:14" hidden="1" x14ac:dyDescent="0.2">
      <c r="A32" s="59" t="e">
        <v>#REF!</v>
      </c>
      <c r="B32" s="60"/>
      <c r="C32" s="34"/>
      <c r="D32" s="31"/>
      <c r="E32" s="60"/>
      <c r="F32" s="60"/>
      <c r="G32" s="60"/>
      <c r="H32" s="60"/>
      <c r="I32" s="31"/>
      <c r="J32" s="31"/>
      <c r="K32" s="31"/>
      <c r="L32" s="31"/>
      <c r="M32" s="31"/>
      <c r="N32" s="32"/>
    </row>
    <row r="33" spans="1:14" hidden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</row>
    <row r="34" spans="1:14" ht="45" customHeight="1" x14ac:dyDescent="0.2">
      <c r="A34" s="35"/>
      <c r="B34" s="61" t="str">
        <f>B10</f>
        <v>ING. COSME HERNANDEZ LINARES</v>
      </c>
      <c r="C34" s="61"/>
      <c r="D34" s="61"/>
      <c r="E34" s="36"/>
      <c r="F34" s="36"/>
      <c r="G34" s="61" t="s">
        <v>35</v>
      </c>
      <c r="H34" s="61"/>
      <c r="I34" s="61"/>
      <c r="J34" s="61"/>
      <c r="K34" s="37"/>
      <c r="L34" s="37"/>
      <c r="M34" s="37"/>
      <c r="N34" s="38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2</v>
      </c>
      <c r="C8" s="53"/>
      <c r="D8" s="14" t="s">
        <v>4</v>
      </c>
      <c r="E8" s="20">
        <f>'REP-3'!E8</f>
        <v>5</v>
      </c>
      <c r="F8"/>
      <c r="G8" s="4" t="s">
        <v>5</v>
      </c>
      <c r="H8" s="20">
        <f>'REP-3'!H8</f>
        <v>4</v>
      </c>
      <c r="I8" s="52" t="s">
        <v>6</v>
      </c>
      <c r="J8" s="52"/>
      <c r="K8" s="52"/>
      <c r="L8" s="53" t="str">
        <f>'REP-3'!L8</f>
        <v>AGO-DIC/ 2024</v>
      </c>
      <c r="M8" s="53"/>
      <c r="N8" s="53"/>
    </row>
    <row r="10" spans="1:14" x14ac:dyDescent="0.2">
      <c r="A10" s="4" t="s">
        <v>7</v>
      </c>
      <c r="B10" s="53" t="str">
        <f>'REP-3'!B10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9" t="str">
        <f>'REP-3'!A14</f>
        <v>DINAMICA</v>
      </c>
      <c r="B14" s="9" t="s">
        <v>29</v>
      </c>
      <c r="C14" s="9" t="str">
        <f>'REP-3'!C14</f>
        <v>302B</v>
      </c>
      <c r="D14" s="9" t="str">
        <f>'REP-3'!D14</f>
        <v>IEME</v>
      </c>
      <c r="E14" s="9">
        <f>'REP-3'!E14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'REP-3'!A16</f>
        <v>REFRIGERACION Y AIRE ACONDICIONADO</v>
      </c>
      <c r="B16" s="9"/>
      <c r="C16" s="9" t="str">
        <f>'REP-3'!C16</f>
        <v>502B</v>
      </c>
      <c r="D16" s="9" t="str">
        <f>'REP-3'!D16</f>
        <v>IEME</v>
      </c>
      <c r="E16" s="9">
        <f>'REP-3'!E16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'REP-3'!A17</f>
        <v>FORMULACION Y EVALUACION DE PROYECTOS</v>
      </c>
      <c r="B17" s="9"/>
      <c r="C17" s="9" t="str">
        <f>'REP-3'!C17</f>
        <v>702A</v>
      </c>
      <c r="D17" s="9" t="str">
        <f>'REP-3'!D17</f>
        <v>IEME</v>
      </c>
      <c r="E17" s="9">
        <f>'REP-3'!E17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'REP-3'!A18</f>
        <v>MICROCONTROLADORES</v>
      </c>
      <c r="B18" s="9"/>
      <c r="C18" s="9" t="str">
        <f>'REP-3'!C18</f>
        <v>702B</v>
      </c>
      <c r="D18" s="9" t="str">
        <f>'REP-3'!D18</f>
        <v>IEME</v>
      </c>
      <c r="E18" s="9">
        <f>'REP-3'!E18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'REP-3'!A19</f>
        <v>0</v>
      </c>
      <c r="B19" s="9"/>
      <c r="C19" s="9">
        <f>'REP-3'!C19</f>
        <v>0</v>
      </c>
      <c r="D19" s="9">
        <f>'REP-3'!D19</f>
        <v>0</v>
      </c>
      <c r="E19" s="9">
        <f>'REP-3'!E19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'REP-3'!A20</f>
        <v>0</v>
      </c>
      <c r="B20" s="9"/>
      <c r="C20" s="9">
        <f>'REP-3'!C20</f>
        <v>0</v>
      </c>
      <c r="D20" s="9">
        <f>'REP-3'!D20</f>
        <v>0</v>
      </c>
      <c r="E20" s="9">
        <f>'REP-3'!E20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'REP-3'!A21</f>
        <v>0</v>
      </c>
      <c r="B21" s="9"/>
      <c r="C21" s="9">
        <f>'REP-3'!C21</f>
        <v>0</v>
      </c>
      <c r="D21" s="9">
        <f>'REP-3'!D21</f>
        <v>0</v>
      </c>
      <c r="E21" s="9">
        <f>'REP-3'!E21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'REP-3'!A22</f>
        <v>0</v>
      </c>
      <c r="B22" s="9"/>
      <c r="C22" s="9">
        <f>'REP-3'!C22</f>
        <v>0</v>
      </c>
      <c r="D22" s="9">
        <f>'REP-3'!D22</f>
        <v>0</v>
      </c>
      <c r="E22" s="9">
        <f>'REP-3'!E22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'REP-3'!#REF!</f>
        <v>#REF!</v>
      </c>
      <c r="B23" s="9"/>
      <c r="C23" s="9" t="e">
        <f>'REP-3'!#REF!</f>
        <v>#REF!</v>
      </c>
      <c r="D23" s="9" t="e">
        <f>'REP-3'!#REF!</f>
        <v>#REF!</v>
      </c>
      <c r="E23" s="9" t="e">
        <f>'REP-3'!#REF!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'REP-3'!#REF!</f>
        <v>#REF!</v>
      </c>
      <c r="B24" s="9"/>
      <c r="C24" s="9" t="e">
        <f>'REP-3'!#REF!</f>
        <v>#REF!</v>
      </c>
      <c r="D24" s="9" t="e">
        <f>'REP-3'!#REF!</f>
        <v>#REF!</v>
      </c>
      <c r="E24" s="9" t="e">
        <f>'REP-3'!#REF!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'REP-3'!#REF!</f>
        <v>#REF!</v>
      </c>
      <c r="B25" s="9"/>
      <c r="C25" s="9" t="e">
        <f>'REP-3'!#REF!</f>
        <v>#REF!</v>
      </c>
      <c r="D25" s="9" t="e">
        <f>'REP-3'!#REF!</f>
        <v>#REF!</v>
      </c>
      <c r="E25" s="9" t="e">
        <f>'REP-3'!#REF!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'REP-3'!A23</f>
        <v>0</v>
      </c>
      <c r="B26" s="9"/>
      <c r="C26" s="9">
        <f>'REP-3'!C23</f>
        <v>0</v>
      </c>
      <c r="D26" s="9">
        <f>'REP-3'!D23</f>
        <v>0</v>
      </c>
      <c r="E26" s="9">
        <f>'REP-3'!E23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'REP-3'!A24</f>
        <v>0</v>
      </c>
      <c r="B27" s="9"/>
      <c r="C27" s="9">
        <f>'REP-3'!C24</f>
        <v>0</v>
      </c>
      <c r="D27" s="9">
        <f>'REP-3'!D24</f>
        <v>0</v>
      </c>
      <c r="E27" s="9">
        <f>'REP-3'!E24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3</v>
      </c>
      <c r="C8" s="53"/>
      <c r="D8" s="14" t="s">
        <v>4</v>
      </c>
      <c r="E8" s="20">
        <f>'REP-3'!E8</f>
        <v>5</v>
      </c>
      <c r="F8"/>
      <c r="G8" s="4" t="s">
        <v>5</v>
      </c>
      <c r="H8" s="20">
        <f>'REP-3'!H8</f>
        <v>4</v>
      </c>
      <c r="I8" s="52" t="s">
        <v>6</v>
      </c>
      <c r="J8" s="52"/>
      <c r="K8" s="52"/>
      <c r="L8" s="53" t="str">
        <f>'REP-3'!L8</f>
        <v>AGO-DIC/ 2024</v>
      </c>
      <c r="M8" s="53"/>
      <c r="N8" s="53"/>
    </row>
    <row r="10" spans="1:14" x14ac:dyDescent="0.2">
      <c r="A10" s="4" t="s">
        <v>7</v>
      </c>
      <c r="B10" s="53" t="str">
        <f>'REP-3'!B10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9" t="str">
        <f>'REP-3'!A14</f>
        <v>DINAMICA</v>
      </c>
      <c r="B14" s="9"/>
      <c r="C14" s="9" t="str">
        <f>'REP-3'!C14</f>
        <v>302B</v>
      </c>
      <c r="D14" s="9" t="str">
        <f>'REP-3'!D14</f>
        <v>IEME</v>
      </c>
      <c r="E14" s="9">
        <f>'REP-3'!E14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'REP-3'!A15</f>
        <v>REFRIGERACION Y AIRE ACONDICIONADO</v>
      </c>
      <c r="B15" s="9"/>
      <c r="C15" s="9" t="str">
        <f>'REP-3'!C15</f>
        <v>502A</v>
      </c>
      <c r="D15" s="9" t="str">
        <f>'REP-3'!D15</f>
        <v>IEME</v>
      </c>
      <c r="E15" s="9">
        <f>'REP-3'!E15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'REP-3'!A16</f>
        <v>REFRIGERACION Y AIRE ACONDICIONADO</v>
      </c>
      <c r="B16" s="9"/>
      <c r="C16" s="9" t="str">
        <f>'REP-3'!C16</f>
        <v>502B</v>
      </c>
      <c r="D16" s="9" t="str">
        <f>'REP-3'!D16</f>
        <v>IEME</v>
      </c>
      <c r="E16" s="9">
        <f>'REP-3'!E16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'REP-3'!A17</f>
        <v>FORMULACION Y EVALUACION DE PROYECTOS</v>
      </c>
      <c r="B17" s="9"/>
      <c r="C17" s="9" t="str">
        <f>'REP-3'!C17</f>
        <v>702A</v>
      </c>
      <c r="D17" s="9" t="str">
        <f>'REP-3'!D17</f>
        <v>IEME</v>
      </c>
      <c r="E17" s="9">
        <f>'REP-3'!E17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'REP-3'!A18</f>
        <v>MICROCONTROLADORES</v>
      </c>
      <c r="B18" s="9"/>
      <c r="C18" s="9" t="str">
        <f>'REP-3'!C18</f>
        <v>702B</v>
      </c>
      <c r="D18" s="9" t="str">
        <f>'REP-3'!D18</f>
        <v>IEME</v>
      </c>
      <c r="E18" s="9">
        <f>'REP-3'!E18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'REP-3'!A19</f>
        <v>0</v>
      </c>
      <c r="B19" s="9"/>
      <c r="C19" s="9">
        <f>'REP-3'!C19</f>
        <v>0</v>
      </c>
      <c r="D19" s="9">
        <f>'REP-3'!D19</f>
        <v>0</v>
      </c>
      <c r="E19" s="9">
        <f>'REP-3'!E19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'REP-3'!A20</f>
        <v>0</v>
      </c>
      <c r="B20" s="9"/>
      <c r="C20" s="9">
        <f>'REP-3'!C20</f>
        <v>0</v>
      </c>
      <c r="D20" s="9">
        <f>'REP-3'!D20</f>
        <v>0</v>
      </c>
      <c r="E20" s="9">
        <f>'REP-3'!E20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'REP-3'!A21</f>
        <v>0</v>
      </c>
      <c r="B21" s="9"/>
      <c r="C21" s="9">
        <f>'REP-3'!C21</f>
        <v>0</v>
      </c>
      <c r="D21" s="9">
        <f>'REP-3'!D21</f>
        <v>0</v>
      </c>
      <c r="E21" s="9">
        <f>'REP-3'!E21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'REP-3'!A22</f>
        <v>0</v>
      </c>
      <c r="B22" s="9"/>
      <c r="C22" s="9">
        <f>'REP-3'!C22</f>
        <v>0</v>
      </c>
      <c r="D22" s="9">
        <f>'REP-3'!D22</f>
        <v>0</v>
      </c>
      <c r="E22" s="9">
        <f>'REP-3'!E22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'REP-3'!#REF!</f>
        <v>#REF!</v>
      </c>
      <c r="B23" s="9"/>
      <c r="C23" s="9" t="e">
        <f>'REP-3'!#REF!</f>
        <v>#REF!</v>
      </c>
      <c r="D23" s="9" t="e">
        <f>'REP-3'!#REF!</f>
        <v>#REF!</v>
      </c>
      <c r="E23" s="9" t="e">
        <f>'REP-3'!#REF!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'REP-3'!#REF!</f>
        <v>#REF!</v>
      </c>
      <c r="B24" s="9"/>
      <c r="C24" s="9" t="e">
        <f>'REP-3'!#REF!</f>
        <v>#REF!</v>
      </c>
      <c r="D24" s="9" t="e">
        <f>'REP-3'!#REF!</f>
        <v>#REF!</v>
      </c>
      <c r="E24" s="9" t="e">
        <f>'REP-3'!#REF!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'REP-3'!#REF!</f>
        <v>#REF!</v>
      </c>
      <c r="B25" s="9"/>
      <c r="C25" s="9" t="e">
        <f>'REP-3'!#REF!</f>
        <v>#REF!</v>
      </c>
      <c r="D25" s="9" t="e">
        <f>'REP-3'!#REF!</f>
        <v>#REF!</v>
      </c>
      <c r="E25" s="9" t="e">
        <f>'REP-3'!#REF!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'REP-3'!A23</f>
        <v>0</v>
      </c>
      <c r="B26" s="9"/>
      <c r="C26" s="9">
        <f>'REP-3'!C23</f>
        <v>0</v>
      </c>
      <c r="D26" s="9">
        <f>'REP-3'!D23</f>
        <v>0</v>
      </c>
      <c r="E26" s="9">
        <f>'REP-3'!E23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'REP-3'!A24</f>
        <v>0</v>
      </c>
      <c r="B27" s="9"/>
      <c r="C27" s="9">
        <f>'REP-3'!C24</f>
        <v>0</v>
      </c>
      <c r="D27" s="9">
        <f>'REP-3'!D24</f>
        <v>0</v>
      </c>
      <c r="E27" s="9">
        <f>'REP-3'!E24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4</v>
      </c>
      <c r="C8" s="53"/>
      <c r="D8" s="14" t="s">
        <v>4</v>
      </c>
      <c r="E8" s="20">
        <f>'REP-3'!E8</f>
        <v>5</v>
      </c>
      <c r="F8"/>
      <c r="G8" s="4" t="s">
        <v>5</v>
      </c>
      <c r="H8" s="20">
        <f>'REP-3'!H8</f>
        <v>4</v>
      </c>
      <c r="I8" s="52" t="s">
        <v>6</v>
      </c>
      <c r="J8" s="52"/>
      <c r="K8" s="52"/>
      <c r="L8" s="53" t="str">
        <f>'REP-3'!L8</f>
        <v>AGO-DIC/ 2024</v>
      </c>
      <c r="M8" s="53"/>
      <c r="N8" s="53"/>
    </row>
    <row r="10" spans="1:14" x14ac:dyDescent="0.2">
      <c r="A10" s="4" t="s">
        <v>7</v>
      </c>
      <c r="B10" s="53" t="str">
        <f>'REP-3'!B10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9" t="str">
        <f>'REP-3'!A14</f>
        <v>DINAMICA</v>
      </c>
      <c r="B14" s="9"/>
      <c r="C14" s="9" t="str">
        <f>'REP-3'!C14</f>
        <v>302B</v>
      </c>
      <c r="D14" s="9" t="str">
        <f>'REP-3'!D14</f>
        <v>IEME</v>
      </c>
      <c r="E14" s="9">
        <f>'REP-3'!E14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'REP-3'!A15</f>
        <v>REFRIGERACION Y AIRE ACONDICIONADO</v>
      </c>
      <c r="B15" s="9"/>
      <c r="C15" s="9" t="str">
        <f>'REP-3'!C15</f>
        <v>502A</v>
      </c>
      <c r="D15" s="9" t="str">
        <f>'REP-3'!D15</f>
        <v>IEME</v>
      </c>
      <c r="E15" s="9">
        <f>'REP-3'!E15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'REP-3'!A16</f>
        <v>REFRIGERACION Y AIRE ACONDICIONADO</v>
      </c>
      <c r="B16" s="9"/>
      <c r="C16" s="9" t="str">
        <f>'REP-3'!C16</f>
        <v>502B</v>
      </c>
      <c r="D16" s="9" t="str">
        <f>'REP-3'!D16</f>
        <v>IEME</v>
      </c>
      <c r="E16" s="9">
        <f>'REP-3'!E16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'REP-3'!A17</f>
        <v>FORMULACION Y EVALUACION DE PROYECTOS</v>
      </c>
      <c r="B17" s="9"/>
      <c r="C17" s="9" t="str">
        <f>'REP-3'!C17</f>
        <v>702A</v>
      </c>
      <c r="D17" s="9" t="str">
        <f>'REP-3'!D17</f>
        <v>IEME</v>
      </c>
      <c r="E17" s="9">
        <f>'REP-3'!E17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'REP-3'!A18</f>
        <v>MICROCONTROLADORES</v>
      </c>
      <c r="B18" s="9"/>
      <c r="C18" s="9" t="str">
        <f>'REP-3'!C18</f>
        <v>702B</v>
      </c>
      <c r="D18" s="9" t="str">
        <f>'REP-3'!D18</f>
        <v>IEME</v>
      </c>
      <c r="E18" s="9">
        <f>'REP-3'!E18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'REP-3'!A19</f>
        <v>0</v>
      </c>
      <c r="B19" s="9"/>
      <c r="C19" s="9">
        <f>'REP-3'!C19</f>
        <v>0</v>
      </c>
      <c r="D19" s="9">
        <f>'REP-3'!D19</f>
        <v>0</v>
      </c>
      <c r="E19" s="9">
        <f>'REP-3'!E19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'REP-3'!A20</f>
        <v>0</v>
      </c>
      <c r="B20" s="9"/>
      <c r="C20" s="9">
        <f>'REP-3'!C20</f>
        <v>0</v>
      </c>
      <c r="D20" s="9">
        <f>'REP-3'!D20</f>
        <v>0</v>
      </c>
      <c r="E20" s="9">
        <f>'REP-3'!E20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'REP-3'!A21</f>
        <v>0</v>
      </c>
      <c r="B21" s="9"/>
      <c r="C21" s="9">
        <f>'REP-3'!C21</f>
        <v>0</v>
      </c>
      <c r="D21" s="9">
        <f>'REP-3'!D21</f>
        <v>0</v>
      </c>
      <c r="E21" s="9">
        <f>'REP-3'!E21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'REP-3'!A22</f>
        <v>0</v>
      </c>
      <c r="B22" s="9"/>
      <c r="C22" s="9">
        <f>'REP-3'!C22</f>
        <v>0</v>
      </c>
      <c r="D22" s="9">
        <f>'REP-3'!D22</f>
        <v>0</v>
      </c>
      <c r="E22" s="9">
        <f>'REP-3'!E22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'REP-3'!#REF!</f>
        <v>#REF!</v>
      </c>
      <c r="B23" s="9"/>
      <c r="C23" s="9" t="e">
        <f>'REP-3'!#REF!</f>
        <v>#REF!</v>
      </c>
      <c r="D23" s="9" t="e">
        <f>'REP-3'!#REF!</f>
        <v>#REF!</v>
      </c>
      <c r="E23" s="9" t="e">
        <f>'REP-3'!#REF!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'REP-3'!#REF!</f>
        <v>#REF!</v>
      </c>
      <c r="B24" s="9"/>
      <c r="C24" s="9" t="e">
        <f>'REP-3'!#REF!</f>
        <v>#REF!</v>
      </c>
      <c r="D24" s="9" t="e">
        <f>'REP-3'!#REF!</f>
        <v>#REF!</v>
      </c>
      <c r="E24" s="9" t="e">
        <f>'REP-3'!#REF!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'REP-3'!#REF!</f>
        <v>#REF!</v>
      </c>
      <c r="B25" s="9"/>
      <c r="C25" s="9" t="e">
        <f>'REP-3'!#REF!</f>
        <v>#REF!</v>
      </c>
      <c r="D25" s="9" t="e">
        <f>'REP-3'!#REF!</f>
        <v>#REF!</v>
      </c>
      <c r="E25" s="9" t="e">
        <f>'REP-3'!#REF!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'REP-3'!A23</f>
        <v>0</v>
      </c>
      <c r="B26" s="9"/>
      <c r="C26" s="9">
        <f>'REP-3'!C23</f>
        <v>0</v>
      </c>
      <c r="D26" s="9">
        <f>'REP-3'!D23</f>
        <v>0</v>
      </c>
      <c r="E26" s="9">
        <f>'REP-3'!E23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'REP-3'!A24</f>
        <v>0</v>
      </c>
      <c r="B27" s="9"/>
      <c r="C27" s="9">
        <f>'REP-3'!C24</f>
        <v>0</v>
      </c>
      <c r="D27" s="9">
        <f>'REP-3'!D24</f>
        <v>0</v>
      </c>
      <c r="E27" s="9">
        <f>'REP-3'!E24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REP-3</vt:lpstr>
      <vt:lpstr>2</vt:lpstr>
      <vt:lpstr>3</vt:lpstr>
      <vt:lpstr>4</vt:lpstr>
      <vt:lpstr>'2'!Área_de_impresión</vt:lpstr>
      <vt:lpstr>'3'!Área_de_impresión</vt:lpstr>
      <vt:lpstr>'4'!Área_de_impresión</vt:lpstr>
      <vt:lpstr>'REP-3'!Área_de_impresión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2024-11-26T10:08:10Z</dcterms:modified>
  <cp:category/>
  <cp:contentStatus/>
</cp:coreProperties>
</file>