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EMICA AGO-DIC-2024\REP PARCIAL Y FINAL\REP CAL FINAL\"/>
    </mc:Choice>
  </mc:AlternateContent>
  <bookViews>
    <workbookView xWindow="0" yWindow="0" windowWidth="20490" windowHeight="7665"/>
  </bookViews>
  <sheets>
    <sheet name="REP P-5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0">'REP P-5'!$A$1:$N$35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0" l="1"/>
  <c r="N26" i="10" l="1"/>
  <c r="L17" i="10" l="1"/>
  <c r="M26" i="10" l="1"/>
  <c r="I19" i="10" l="1"/>
  <c r="I20" i="10"/>
  <c r="I21" i="10"/>
  <c r="I22" i="10"/>
  <c r="I23" i="10"/>
  <c r="I24" i="10"/>
  <c r="I25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H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A25" i="22"/>
  <c r="C25" i="22"/>
  <c r="D25" i="22"/>
  <c r="E25" i="22"/>
  <c r="H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H27" i="22"/>
  <c r="L25" i="22"/>
  <c r="I25" i="22"/>
  <c r="J25" i="22" s="1"/>
  <c r="L24" i="22"/>
  <c r="I24" i="22"/>
  <c r="J24" i="22" s="1"/>
  <c r="H24" i="22"/>
  <c r="I23" i="22"/>
  <c r="J23" i="22" s="1"/>
  <c r="H23" i="22"/>
  <c r="L21" i="22"/>
  <c r="H21" i="22"/>
  <c r="L20" i="22"/>
  <c r="I20" i="22"/>
  <c r="J20" i="22" s="1"/>
  <c r="L19" i="22"/>
  <c r="I19" i="22"/>
  <c r="J19" i="22" s="1"/>
  <c r="H19" i="22"/>
  <c r="I17" i="22"/>
  <c r="J17" i="22" s="1"/>
  <c r="L15" i="22"/>
  <c r="I15" i="22"/>
  <c r="J15" i="22" s="1"/>
  <c r="H15" i="22"/>
  <c r="B35" i="10"/>
  <c r="K26" i="10"/>
  <c r="G26" i="10"/>
  <c r="F26" i="10"/>
  <c r="E26" i="10"/>
  <c r="L16" i="10"/>
  <c r="L15" i="10"/>
  <c r="L14" i="10"/>
  <c r="I14" i="10"/>
  <c r="L17" i="22" l="1"/>
  <c r="H16" i="22"/>
  <c r="L16" i="22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6" i="10"/>
  <c r="L26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<sst xmlns="http://schemas.openxmlformats.org/spreadsheetml/2006/main" count="152" uniqueCount="47">
  <si>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</si>
  <si>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</si>
  <si>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</si>
  <si>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</si>
  <si>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</si>
  <si>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</si>
  <si>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</si>
  <si>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</si>
  <si>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</si>
  <si>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</si>
  <si>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</si>
  <si>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</si>
  <si>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</si>
  <si>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</si>
  <si>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</si>
  <si>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</si>
  <si>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</si>
  <si>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</si>
  <si>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</si>
  <si>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</si>
  <si>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</si>
  <si>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</si>
  <si>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</si>
  <si>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</si>
  <si>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</si>
  <si>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</si>
  <si>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</si>
  <si>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</si>
  <si>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</si>
  <si>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</si>
  <si>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</si>
  <si>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</si>
  <si>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IEME</t>
  </si>
  <si>
    <t>ING. COSME HERNANDEZ LINARES</t>
  </si>
  <si>
    <t xml:space="preserve">ELECTROMECANICA </t>
  </si>
  <si>
    <t>MII. ESTEBAN DOMINGUEZ FISCAL</t>
  </si>
  <si>
    <t>FINAL</t>
  </si>
  <si>
    <t>T</t>
  </si>
  <si>
    <t>DINAMICA</t>
  </si>
  <si>
    <t>302-B</t>
  </si>
  <si>
    <t>REFRIGERACION Y AIRE ACONDICIONADO</t>
  </si>
  <si>
    <t>MICROCNTROLADORES</t>
  </si>
  <si>
    <t>502-A</t>
  </si>
  <si>
    <t>502-B</t>
  </si>
  <si>
    <t>702-A</t>
  </si>
  <si>
    <t>702-B</t>
  </si>
  <si>
    <t>FORMULACION Y EVALUACION DE POYECTOS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</si>
</sst>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64" fontId="4" fillId="2" borderId="13" xfId="1" applyNumberFormat="1" applyFont="1" applyFill="1" applyBorder="1" applyAlignment="1">
      <alignment horizontal="center" vertical="center"/>
    </xf>
    <xf numFmtId="9" fontId="4" fillId="2" borderId="14" xfId="1" applyFont="1" applyFill="1" applyBorder="1" applyAlignment="1">
      <alignment horizontal="center" vertical="center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0" xfId="0" applyFont="1" applyBorder="1"/>
    <xf numFmtId="0" fontId="4" fillId="0" borderId="19" xfId="0" applyFont="1" applyBorder="1"/>
    <xf numFmtId="0" fontId="6" fillId="0" borderId="18" xfId="0" applyFont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4" fillId="0" borderId="20" xfId="0" applyFont="1" applyBorder="1"/>
    <xf numFmtId="0" fontId="4" fillId="0" borderId="2" xfId="0" applyFont="1" applyBorder="1" applyAlignment="1">
      <alignment vertical="top"/>
    </xf>
    <xf numFmtId="0" fontId="4" fillId="0" borderId="2" xfId="0" applyFont="1" applyBorder="1"/>
    <xf numFmtId="0" fontId="4" fillId="0" borderId="21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15" fontId="4" fillId="0" borderId="2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5"/>
  <sheetViews>
    <sheetView tabSelected="1" zoomScale="93" zoomScaleNormal="93" zoomScaleSheetLayoutView="100" workbookViewId="0">
      <selection activeCell="O24" sqref="O24"/>
    </sheetView>
  </sheetViews>
  <sheetFormatPr baseColWidth="10" defaultColWidth="11.42578125" defaultRowHeight="12.75" x14ac:dyDescent="0.2"/>
  <cols>
    <col min="1" max="1" width="40.140625" style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9" t="s">
        <v>28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53" t="s">
        <v>36</v>
      </c>
      <c r="C8" s="53"/>
      <c r="D8" s="14" t="s">
        <v>4</v>
      </c>
      <c r="E8" s="5">
        <v>5</v>
      </c>
      <c r="G8" s="4" t="s">
        <v>5</v>
      </c>
      <c r="H8" s="5">
        <v>4</v>
      </c>
      <c r="I8" s="52" t="s">
        <v>6</v>
      </c>
      <c r="J8" s="52"/>
      <c r="K8" s="52"/>
      <c r="L8" s="66">
        <v>45664</v>
      </c>
      <c r="M8" s="53"/>
      <c r="N8" s="53"/>
    </row>
    <row r="10" spans="1:14" x14ac:dyDescent="0.2">
      <c r="A10" s="4" t="s">
        <v>7</v>
      </c>
      <c r="B10" s="53" t="s">
        <v>33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4" t="s">
        <v>8</v>
      </c>
      <c r="B12" s="50" t="s">
        <v>9</v>
      </c>
      <c r="C12" s="50" t="s">
        <v>10</v>
      </c>
      <c r="D12" s="43" t="s">
        <v>11</v>
      </c>
      <c r="E12" s="43" t="s">
        <v>12</v>
      </c>
      <c r="F12" s="43" t="s">
        <v>13</v>
      </c>
      <c r="G12" s="43"/>
      <c r="H12" s="43" t="s">
        <v>14</v>
      </c>
      <c r="I12" s="43" t="s">
        <v>15</v>
      </c>
      <c r="J12" s="43" t="s">
        <v>16</v>
      </c>
      <c r="K12" s="43" t="s">
        <v>17</v>
      </c>
      <c r="L12" s="43" t="s">
        <v>18</v>
      </c>
      <c r="M12" s="43" t="s">
        <v>19</v>
      </c>
      <c r="N12" s="45" t="s">
        <v>20</v>
      </c>
    </row>
    <row r="13" spans="1:14" x14ac:dyDescent="0.2">
      <c r="A13" s="55"/>
      <c r="B13" s="51"/>
      <c r="C13" s="51"/>
      <c r="D13" s="44"/>
      <c r="E13" s="44"/>
      <c r="F13" s="7" t="s">
        <v>21</v>
      </c>
      <c r="G13" s="7" t="s">
        <v>22</v>
      </c>
      <c r="H13" s="44"/>
      <c r="I13" s="44"/>
      <c r="J13" s="44"/>
      <c r="K13" s="44"/>
      <c r="L13" s="44"/>
      <c r="M13" s="44"/>
      <c r="N13" s="46"/>
    </row>
    <row r="14" spans="1:14" s="11" customFormat="1" x14ac:dyDescent="0.2">
      <c r="A14" s="8" t="s">
        <v>38</v>
      </c>
      <c r="B14" s="9" t="s">
        <v>37</v>
      </c>
      <c r="C14" s="9" t="s">
        <v>39</v>
      </c>
      <c r="D14" s="9" t="s">
        <v>32</v>
      </c>
      <c r="E14" s="9">
        <v>26</v>
      </c>
      <c r="F14" s="9">
        <v>25</v>
      </c>
      <c r="G14" s="9"/>
      <c r="H14" s="10"/>
      <c r="I14" s="9">
        <f t="shared" ref="I14:I26" si="0">(E14-SUM(F14:G14))-K14</f>
        <v>1</v>
      </c>
      <c r="J14" s="10"/>
      <c r="K14" s="9">
        <v>0</v>
      </c>
      <c r="L14" s="10">
        <f t="shared" ref="L14:L26" si="1">K14/E14</f>
        <v>0</v>
      </c>
      <c r="M14" s="9">
        <v>91</v>
      </c>
      <c r="N14" s="15">
        <v>0.96</v>
      </c>
    </row>
    <row r="15" spans="1:14" s="11" customFormat="1" ht="18" customHeight="1" x14ac:dyDescent="0.2">
      <c r="A15" s="8" t="s">
        <v>40</v>
      </c>
      <c r="B15" s="9" t="s">
        <v>37</v>
      </c>
      <c r="C15" s="9" t="s">
        <v>42</v>
      </c>
      <c r="D15" s="9" t="s">
        <v>32</v>
      </c>
      <c r="E15" s="9">
        <v>32</v>
      </c>
      <c r="F15" s="9">
        <v>32</v>
      </c>
      <c r="G15" s="9"/>
      <c r="H15" s="10"/>
      <c r="I15" s="9">
        <v>0</v>
      </c>
      <c r="J15" s="10"/>
      <c r="K15" s="9">
        <v>0</v>
      </c>
      <c r="L15" s="10">
        <f t="shared" si="1"/>
        <v>0</v>
      </c>
      <c r="M15" s="9">
        <v>94</v>
      </c>
      <c r="N15" s="15">
        <v>0.78</v>
      </c>
    </row>
    <row r="16" spans="1:14" s="11" customFormat="1" ht="19.5" customHeight="1" x14ac:dyDescent="0.2">
      <c r="A16" s="8" t="s">
        <v>40</v>
      </c>
      <c r="B16" s="9" t="s">
        <v>37</v>
      </c>
      <c r="C16" s="9" t="s">
        <v>43</v>
      </c>
      <c r="D16" s="9" t="s">
        <v>32</v>
      </c>
      <c r="E16" s="9">
        <v>13</v>
      </c>
      <c r="F16" s="9">
        <v>13</v>
      </c>
      <c r="G16" s="9"/>
      <c r="H16" s="10"/>
      <c r="I16" s="9">
        <v>0</v>
      </c>
      <c r="J16" s="10"/>
      <c r="K16" s="9">
        <v>0</v>
      </c>
      <c r="L16" s="10">
        <f t="shared" si="1"/>
        <v>0</v>
      </c>
      <c r="M16" s="9">
        <v>94</v>
      </c>
      <c r="N16" s="15">
        <v>0.72</v>
      </c>
    </row>
    <row r="17" spans="1:14" s="11" customFormat="1" ht="25.5" x14ac:dyDescent="0.2">
      <c r="A17" s="8" t="s">
        <v>46</v>
      </c>
      <c r="B17" s="9" t="s">
        <v>37</v>
      </c>
      <c r="C17" s="9" t="s">
        <v>44</v>
      </c>
      <c r="D17" s="9" t="s">
        <v>32</v>
      </c>
      <c r="E17" s="9">
        <v>23</v>
      </c>
      <c r="F17" s="9">
        <v>23</v>
      </c>
      <c r="G17" s="9"/>
      <c r="H17" s="10"/>
      <c r="I17" s="9">
        <v>0</v>
      </c>
      <c r="J17" s="10"/>
      <c r="K17" s="9">
        <v>0</v>
      </c>
      <c r="L17" s="10">
        <f t="shared" ref="L17:L19" si="2">K17/E17</f>
        <v>0</v>
      </c>
      <c r="M17" s="9">
        <v>94</v>
      </c>
      <c r="N17" s="15">
        <v>0.78</v>
      </c>
    </row>
    <row r="18" spans="1:14" s="11" customFormat="1" x14ac:dyDescent="0.2">
      <c r="A18" s="8" t="s">
        <v>41</v>
      </c>
      <c r="B18" s="9" t="s">
        <v>37</v>
      </c>
      <c r="C18" s="9" t="s">
        <v>45</v>
      </c>
      <c r="D18" s="9" t="s">
        <v>32</v>
      </c>
      <c r="E18" s="9">
        <v>15</v>
      </c>
      <c r="F18" s="9">
        <v>15</v>
      </c>
      <c r="G18" s="9"/>
      <c r="H18" s="10"/>
      <c r="I18" s="9">
        <v>0</v>
      </c>
      <c r="J18" s="10"/>
      <c r="K18" s="9">
        <v>0</v>
      </c>
      <c r="L18" s="10">
        <f t="shared" si="2"/>
        <v>0</v>
      </c>
      <c r="M18" s="9">
        <v>95</v>
      </c>
      <c r="N18" s="15">
        <v>0.6</v>
      </c>
    </row>
    <row r="19" spans="1:14" s="11" customFormat="1" ht="16.5" customHeight="1" x14ac:dyDescent="0.2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>
        <v>0</v>
      </c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>
        <v>0</v>
      </c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>
        <v>0</v>
      </c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>
        <v>0</v>
      </c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>
        <v>0</v>
      </c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>
        <v>0</v>
      </c>
      <c r="L24" s="21"/>
      <c r="M24" s="9"/>
      <c r="N24" s="15"/>
    </row>
    <row r="25" spans="1:14" s="11" customFormat="1" ht="16.5" customHeigh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>
        <v>0</v>
      </c>
      <c r="L25" s="21"/>
      <c r="M25" s="9"/>
      <c r="N25" s="15"/>
    </row>
    <row r="26" spans="1:14" x14ac:dyDescent="0.2">
      <c r="A26" s="23" t="s">
        <v>23</v>
      </c>
      <c r="B26" s="24" t="s">
        <v>24</v>
      </c>
      <c r="C26" s="24" t="s">
        <v>24</v>
      </c>
      <c r="D26" s="24" t="s">
        <v>24</v>
      </c>
      <c r="E26" s="24">
        <f>SUM(E14:E25)</f>
        <v>109</v>
      </c>
      <c r="F26" s="24">
        <f>SUM(F14:F25)</f>
        <v>108</v>
      </c>
      <c r="G26" s="24">
        <f>SUM(G14:G25)</f>
        <v>0</v>
      </c>
      <c r="H26" s="25"/>
      <c r="I26" s="24">
        <f t="shared" si="0"/>
        <v>1</v>
      </c>
      <c r="J26" s="25"/>
      <c r="K26" s="24">
        <f>SUM(K14:K25)</f>
        <v>0</v>
      </c>
      <c r="L26" s="25">
        <f t="shared" si="1"/>
        <v>0</v>
      </c>
      <c r="M26" s="24">
        <f>ROUND(AVERAGE(M14:M25),2)</f>
        <v>93.6</v>
      </c>
      <c r="N26" s="26">
        <f>AVERAGE(N14:N25)</f>
        <v>0.76800000000000002</v>
      </c>
    </row>
    <row r="27" spans="1:14" x14ac:dyDescent="0.2">
      <c r="A27" s="27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9"/>
    </row>
    <row r="28" spans="1:14" ht="120" customHeight="1" x14ac:dyDescent="0.2">
      <c r="A28" s="47" t="s">
        <v>25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9"/>
    </row>
    <row r="29" spans="1:14" x14ac:dyDescent="0.2">
      <c r="A29" s="30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2"/>
    </row>
    <row r="30" spans="1:14" x14ac:dyDescent="0.2">
      <c r="A30" s="33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2"/>
    </row>
    <row r="31" spans="1:14" x14ac:dyDescent="0.2">
      <c r="A31" s="30"/>
      <c r="B31" s="56" t="s">
        <v>26</v>
      </c>
      <c r="C31" s="56"/>
      <c r="D31" s="56"/>
      <c r="E31" s="31"/>
      <c r="F31" s="31"/>
      <c r="G31" s="57" t="s">
        <v>27</v>
      </c>
      <c r="H31" s="57"/>
      <c r="I31" s="57"/>
      <c r="J31" s="57"/>
      <c r="K31" s="31"/>
      <c r="L31" s="31"/>
      <c r="M31" s="31"/>
      <c r="N31" s="32"/>
    </row>
    <row r="32" spans="1:14" ht="32.25" customHeight="1" x14ac:dyDescent="0.2">
      <c r="A32" s="30"/>
      <c r="B32" s="58"/>
      <c r="C32" s="58"/>
      <c r="D32" s="58"/>
      <c r="E32" s="31"/>
      <c r="F32" s="31"/>
      <c r="G32" s="53"/>
      <c r="H32" s="53"/>
      <c r="I32" s="53"/>
      <c r="J32" s="53"/>
      <c r="K32" s="31"/>
      <c r="L32" s="31"/>
      <c r="M32" s="31"/>
      <c r="N32" s="32"/>
    </row>
    <row r="33" spans="1:14" hidden="1" x14ac:dyDescent="0.2">
      <c r="A33" s="59" t="e">
        <v>#REF!</v>
      </c>
      <c r="B33" s="60"/>
      <c r="C33" s="34"/>
      <c r="D33" s="31"/>
      <c r="E33" s="60"/>
      <c r="F33" s="60"/>
      <c r="G33" s="60"/>
      <c r="H33" s="60"/>
      <c r="I33" s="31"/>
      <c r="J33" s="31"/>
      <c r="K33" s="31"/>
      <c r="L33" s="31"/>
      <c r="M33" s="31"/>
      <c r="N33" s="32"/>
    </row>
    <row r="34" spans="1:14" hidden="1" x14ac:dyDescent="0.2">
      <c r="A34" s="30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2"/>
    </row>
    <row r="35" spans="1:14" ht="45" customHeight="1" x14ac:dyDescent="0.2">
      <c r="A35" s="35"/>
      <c r="B35" s="61" t="str">
        <f>B10</f>
        <v>ING. COSME HERNANDEZ LINARES</v>
      </c>
      <c r="C35" s="61"/>
      <c r="D35" s="61"/>
      <c r="E35" s="36"/>
      <c r="F35" s="36"/>
      <c r="G35" s="61" t="s">
        <v>35</v>
      </c>
      <c r="H35" s="61"/>
      <c r="I35" s="61"/>
      <c r="J35" s="61"/>
      <c r="K35" s="37"/>
      <c r="L35" s="37"/>
      <c r="M35" s="37"/>
      <c r="N35" s="38"/>
    </row>
  </sheetData>
  <mergeCells count="31">
    <mergeCell ref="A33:B33"/>
    <mergeCell ref="E33:H33"/>
    <mergeCell ref="B35:D35"/>
    <mergeCell ref="G35:J35"/>
    <mergeCell ref="K12:K13"/>
    <mergeCell ref="L12:L13"/>
    <mergeCell ref="B31:D31"/>
    <mergeCell ref="G31:J31"/>
    <mergeCell ref="B32:D32"/>
    <mergeCell ref="G32:J32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9" t="s">
        <v>28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x14ac:dyDescent="0.2">
      <c r="A6" s="40" t="s">
        <v>2</v>
      </c>
      <c r="B6" s="40"/>
      <c r="C6" s="40"/>
      <c r="D6" s="40"/>
      <c r="E6" s="41" t="s">
        <v>30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53">
        <v>2</v>
      </c>
      <c r="C8" s="53"/>
      <c r="D8" s="14" t="s">
        <v>4</v>
      </c>
      <c r="E8" s="20">
        <f>'REP P-5'!E8</f>
        <v>5</v>
      </c>
      <c r="F8"/>
      <c r="G8" s="4" t="s">
        <v>5</v>
      </c>
      <c r="H8" s="20">
        <f>'REP P-5'!H8</f>
        <v>4</v>
      </c>
      <c r="I8" s="52" t="s">
        <v>6</v>
      </c>
      <c r="J8" s="52"/>
      <c r="K8" s="52"/>
      <c r="L8" s="53">
        <f>'REP P-5'!L8</f>
        <v>45664</v>
      </c>
      <c r="M8" s="53"/>
      <c r="N8" s="53"/>
    </row>
    <row r="10" spans="1:14" x14ac:dyDescent="0.2">
      <c r="A10" s="4" t="s">
        <v>7</v>
      </c>
      <c r="B10" s="53" t="str">
        <f>'REP P-5'!B10</f>
        <v>ING. COSME HERNANDEZ LINARES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4" t="s">
        <v>8</v>
      </c>
      <c r="B12" s="50" t="s">
        <v>9</v>
      </c>
      <c r="C12" s="50" t="s">
        <v>10</v>
      </c>
      <c r="D12" s="43" t="s">
        <v>11</v>
      </c>
      <c r="E12" s="43" t="s">
        <v>12</v>
      </c>
      <c r="F12" s="43" t="s">
        <v>13</v>
      </c>
      <c r="G12" s="43"/>
      <c r="H12" s="43" t="s">
        <v>14</v>
      </c>
      <c r="I12" s="43" t="s">
        <v>15</v>
      </c>
      <c r="J12" s="43" t="s">
        <v>16</v>
      </c>
      <c r="K12" s="43" t="s">
        <v>17</v>
      </c>
      <c r="L12" s="43" t="s">
        <v>18</v>
      </c>
      <c r="M12" s="43" t="s">
        <v>19</v>
      </c>
      <c r="N12" s="45" t="s">
        <v>20</v>
      </c>
    </row>
    <row r="13" spans="1:14" x14ac:dyDescent="0.2">
      <c r="A13" s="55"/>
      <c r="B13" s="51"/>
      <c r="C13" s="51"/>
      <c r="D13" s="44"/>
      <c r="E13" s="44"/>
      <c r="F13" s="7" t="s">
        <v>21</v>
      </c>
      <c r="G13" s="7" t="s">
        <v>22</v>
      </c>
      <c r="H13" s="44"/>
      <c r="I13" s="44"/>
      <c r="J13" s="44"/>
      <c r="K13" s="44"/>
      <c r="L13" s="44"/>
      <c r="M13" s="44"/>
      <c r="N13" s="46"/>
    </row>
    <row r="14" spans="1:14" s="11" customFormat="1" ht="25.5" x14ac:dyDescent="0.2">
      <c r="A14" s="9" t="str">
        <f>'REP P-5'!A14</f>
        <v>DINAMICA</v>
      </c>
      <c r="B14" s="9" t="s">
        <v>29</v>
      </c>
      <c r="C14" s="9" t="str">
        <f>'REP P-5'!C14</f>
        <v>302-B</v>
      </c>
      <c r="D14" s="9" t="str">
        <f>'REP P-5'!D14</f>
        <v>IEME</v>
      </c>
      <c r="E14" s="9">
        <f>'REP P-5'!E14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'REP P-5'!A16</f>
        <v>REFRIGERACION Y AIRE ACONDICIONADO</v>
      </c>
      <c r="B16" s="9"/>
      <c r="C16" s="9" t="str">
        <f>'REP P-5'!C16</f>
        <v>502-B</v>
      </c>
      <c r="D16" s="9" t="str">
        <f>'REP P-5'!D16</f>
        <v>IEME</v>
      </c>
      <c r="E16" s="9">
        <f>'REP P-5'!E16</f>
        <v>13</v>
      </c>
      <c r="F16" s="9"/>
      <c r="G16" s="9"/>
      <c r="H16" s="10">
        <f t="shared" si="0"/>
        <v>0</v>
      </c>
      <c r="I16" s="9">
        <f t="shared" si="1"/>
        <v>13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e">
        <f>'REP P-5'!#REF!</f>
        <v>#REF!</v>
      </c>
      <c r="B17" s="9"/>
      <c r="C17" s="9" t="e">
        <f>'REP P-5'!#REF!</f>
        <v>#REF!</v>
      </c>
      <c r="D17" s="9" t="e">
        <f>'REP P-5'!#REF!</f>
        <v>#REF!</v>
      </c>
      <c r="E17" s="9" t="e">
        <f>'REP P-5'!#REF!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ht="25.5" x14ac:dyDescent="0.2">
      <c r="A18" s="9">
        <f>'REP P-5'!A19</f>
        <v>0</v>
      </c>
      <c r="B18" s="9"/>
      <c r="C18" s="9">
        <f>'REP P-5'!C19</f>
        <v>0</v>
      </c>
      <c r="D18" s="9">
        <f>'REP P-5'!D19</f>
        <v>0</v>
      </c>
      <c r="E18" s="9">
        <f>'REP P-5'!E19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 P-5'!A20</f>
        <v>0</v>
      </c>
      <c r="B19" s="9"/>
      <c r="C19" s="9">
        <f>'REP P-5'!C20</f>
        <v>0</v>
      </c>
      <c r="D19" s="9">
        <f>'REP P-5'!D20</f>
        <v>0</v>
      </c>
      <c r="E19" s="9">
        <f>'REP P-5'!E20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 P-5'!A21</f>
        <v>0</v>
      </c>
      <c r="B20" s="9"/>
      <c r="C20" s="9">
        <f>'REP P-5'!C21</f>
        <v>0</v>
      </c>
      <c r="D20" s="9">
        <f>'REP P-5'!D21</f>
        <v>0</v>
      </c>
      <c r="E20" s="9">
        <f>'REP P-5'!E21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 P-5'!A22</f>
        <v>0</v>
      </c>
      <c r="B21" s="9"/>
      <c r="C21" s="9">
        <f>'REP P-5'!C22</f>
        <v>0</v>
      </c>
      <c r="D21" s="9">
        <f>'REP P-5'!D22</f>
        <v>0</v>
      </c>
      <c r="E21" s="9">
        <f>'REP P-5'!E22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'REP P-5'!A23</f>
        <v>0</v>
      </c>
      <c r="B22" s="9"/>
      <c r="C22" s="9">
        <f>'REP P-5'!C23</f>
        <v>0</v>
      </c>
      <c r="D22" s="9">
        <f>'REP P-5'!D23</f>
        <v>0</v>
      </c>
      <c r="E22" s="9">
        <f>'REP P-5'!E23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 t="e">
        <f>'REP P-5'!#REF!</f>
        <v>#REF!</v>
      </c>
      <c r="B23" s="9"/>
      <c r="C23" s="9" t="e">
        <f>'REP P-5'!#REF!</f>
        <v>#REF!</v>
      </c>
      <c r="D23" s="9" t="e">
        <f>'REP P-5'!#REF!</f>
        <v>#REF!</v>
      </c>
      <c r="E23" s="9" t="e">
        <f>'REP P-5'!#REF!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 P-5'!#REF!</f>
        <v>#REF!</v>
      </c>
      <c r="B24" s="9"/>
      <c r="C24" s="9" t="e">
        <f>'REP P-5'!#REF!</f>
        <v>#REF!</v>
      </c>
      <c r="D24" s="9" t="e">
        <f>'REP P-5'!#REF!</f>
        <v>#REF!</v>
      </c>
      <c r="E24" s="9" t="e">
        <f>'REP P-5'!#REF!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 P-5'!#REF!</f>
        <v>#REF!</v>
      </c>
      <c r="B25" s="9"/>
      <c r="C25" s="9" t="e">
        <f>'REP P-5'!#REF!</f>
        <v>#REF!</v>
      </c>
      <c r="D25" s="9" t="e">
        <f>'REP P-5'!#REF!</f>
        <v>#REF!</v>
      </c>
      <c r="E25" s="9" t="e">
        <f>'REP P-5'!#REF!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>
        <f>'REP P-5'!A24</f>
        <v>0</v>
      </c>
      <c r="B26" s="9"/>
      <c r="C26" s="9">
        <f>'REP P-5'!C24</f>
        <v>0</v>
      </c>
      <c r="D26" s="9">
        <f>'REP P-5'!D24</f>
        <v>0</v>
      </c>
      <c r="E26" s="9">
        <f>'REP P-5'!E24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'REP P-5'!A25</f>
        <v>0</v>
      </c>
      <c r="B27" s="9"/>
      <c r="C27" s="9">
        <f>'REP P-5'!C25</f>
        <v>0</v>
      </c>
      <c r="D27" s="9">
        <f>'REP P-5'!D25</f>
        <v>0</v>
      </c>
      <c r="E27" s="9">
        <f>'REP P-5'!E25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62" t="s">
        <v>25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</row>
    <row r="32" spans="1:14" x14ac:dyDescent="0.2">
      <c r="A32" s="12"/>
    </row>
    <row r="33" spans="1:10" x14ac:dyDescent="0.2">
      <c r="B33" s="63" t="s">
        <v>26</v>
      </c>
      <c r="C33" s="63"/>
      <c r="D33" s="63"/>
      <c r="G33" s="39" t="s">
        <v>27</v>
      </c>
      <c r="H33" s="39"/>
      <c r="I33" s="39"/>
      <c r="J33" s="39"/>
    </row>
    <row r="34" spans="1:10" ht="62.25" customHeight="1" x14ac:dyDescent="0.2">
      <c r="B34" s="58"/>
      <c r="C34" s="58"/>
      <c r="D34" s="58"/>
      <c r="G34" s="53"/>
      <c r="H34" s="53"/>
      <c r="I34" s="53"/>
      <c r="J34" s="53"/>
    </row>
    <row r="35" spans="1:10" hidden="1" x14ac:dyDescent="0.2">
      <c r="A35" s="64" t="e">
        <v>#REF!</v>
      </c>
      <c r="B35" s="64"/>
      <c r="C35" s="6"/>
      <c r="E35" s="64"/>
      <c r="F35" s="64"/>
      <c r="G35" s="64"/>
      <c r="H35" s="64"/>
    </row>
    <row r="36" spans="1:10" hidden="1" x14ac:dyDescent="0.2"/>
    <row r="37" spans="1:10" ht="45" customHeight="1" x14ac:dyDescent="0.2">
      <c r="B37" s="65" t="str">
        <f>B10</f>
        <v>ING. COSME HERNANDEZ LINARES</v>
      </c>
      <c r="C37" s="65"/>
      <c r="D37" s="65"/>
      <c r="E37" s="13"/>
      <c r="F37" s="13"/>
      <c r="G37" s="65"/>
      <c r="H37" s="65"/>
      <c r="I37" s="65"/>
      <c r="J37" s="6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9" t="s">
        <v>28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53">
        <v>3</v>
      </c>
      <c r="C8" s="53"/>
      <c r="D8" s="14" t="s">
        <v>4</v>
      </c>
      <c r="E8" s="20">
        <f>'REP P-5'!E8</f>
        <v>5</v>
      </c>
      <c r="F8"/>
      <c r="G8" s="4" t="s">
        <v>5</v>
      </c>
      <c r="H8" s="20">
        <f>'REP P-5'!H8</f>
        <v>4</v>
      </c>
      <c r="I8" s="52" t="s">
        <v>6</v>
      </c>
      <c r="J8" s="52"/>
      <c r="K8" s="52"/>
      <c r="L8" s="53">
        <f>'REP P-5'!L8</f>
        <v>45664</v>
      </c>
      <c r="M8" s="53"/>
      <c r="N8" s="53"/>
    </row>
    <row r="10" spans="1:14" x14ac:dyDescent="0.2">
      <c r="A10" s="4" t="s">
        <v>7</v>
      </c>
      <c r="B10" s="53" t="str">
        <f>'REP P-5'!B10</f>
        <v>ING. COSME HERNANDEZ LINARES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4" t="s">
        <v>8</v>
      </c>
      <c r="B12" s="50" t="s">
        <v>9</v>
      </c>
      <c r="C12" s="50" t="s">
        <v>10</v>
      </c>
      <c r="D12" s="43" t="s">
        <v>11</v>
      </c>
      <c r="E12" s="43" t="s">
        <v>12</v>
      </c>
      <c r="F12" s="43" t="s">
        <v>13</v>
      </c>
      <c r="G12" s="43"/>
      <c r="H12" s="43" t="s">
        <v>14</v>
      </c>
      <c r="I12" s="43" t="s">
        <v>15</v>
      </c>
      <c r="J12" s="43" t="s">
        <v>16</v>
      </c>
      <c r="K12" s="43" t="s">
        <v>17</v>
      </c>
      <c r="L12" s="43" t="s">
        <v>18</v>
      </c>
      <c r="M12" s="43" t="s">
        <v>19</v>
      </c>
      <c r="N12" s="45" t="s">
        <v>20</v>
      </c>
    </row>
    <row r="13" spans="1:14" x14ac:dyDescent="0.2">
      <c r="A13" s="55"/>
      <c r="B13" s="51"/>
      <c r="C13" s="51"/>
      <c r="D13" s="44"/>
      <c r="E13" s="44"/>
      <c r="F13" s="7" t="s">
        <v>21</v>
      </c>
      <c r="G13" s="7" t="s">
        <v>22</v>
      </c>
      <c r="H13" s="44"/>
      <c r="I13" s="44"/>
      <c r="J13" s="44"/>
      <c r="K13" s="44"/>
      <c r="L13" s="44"/>
      <c r="M13" s="44"/>
      <c r="N13" s="46"/>
    </row>
    <row r="14" spans="1:14" s="11" customFormat="1" ht="25.5" x14ac:dyDescent="0.2">
      <c r="A14" s="9" t="str">
        <f>'REP P-5'!A14</f>
        <v>DINAMICA</v>
      </c>
      <c r="B14" s="9"/>
      <c r="C14" s="9" t="str">
        <f>'REP P-5'!C14</f>
        <v>302-B</v>
      </c>
      <c r="D14" s="9" t="str">
        <f>'REP P-5'!D14</f>
        <v>IEME</v>
      </c>
      <c r="E14" s="9">
        <f>'REP P-5'!E14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'REP P-5'!A15</f>
        <v>REFRIGERACION Y AIRE ACONDICIONADO</v>
      </c>
      <c r="B15" s="9"/>
      <c r="C15" s="9" t="str">
        <f>'REP P-5'!C15</f>
        <v>502-A</v>
      </c>
      <c r="D15" s="9" t="str">
        <f>'REP P-5'!D15</f>
        <v>IEME</v>
      </c>
      <c r="E15" s="9">
        <f>'REP P-5'!E15</f>
        <v>32</v>
      </c>
      <c r="F15" s="9"/>
      <c r="G15" s="9"/>
      <c r="H15" s="10">
        <f t="shared" si="0"/>
        <v>0</v>
      </c>
      <c r="I15" s="9">
        <f t="shared" si="1"/>
        <v>32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'REP P-5'!A16</f>
        <v>REFRIGERACION Y AIRE ACONDICIONADO</v>
      </c>
      <c r="B16" s="9"/>
      <c r="C16" s="9" t="str">
        <f>'REP P-5'!C16</f>
        <v>502-B</v>
      </c>
      <c r="D16" s="9" t="str">
        <f>'REP P-5'!D16</f>
        <v>IEME</v>
      </c>
      <c r="E16" s="9">
        <f>'REP P-5'!E16</f>
        <v>13</v>
      </c>
      <c r="F16" s="9"/>
      <c r="G16" s="9"/>
      <c r="H16" s="10">
        <f t="shared" si="0"/>
        <v>0</v>
      </c>
      <c r="I16" s="9">
        <f t="shared" si="1"/>
        <v>13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e">
        <f>'REP P-5'!#REF!</f>
        <v>#REF!</v>
      </c>
      <c r="B17" s="9"/>
      <c r="C17" s="9" t="e">
        <f>'REP P-5'!#REF!</f>
        <v>#REF!</v>
      </c>
      <c r="D17" s="9" t="e">
        <f>'REP P-5'!#REF!</f>
        <v>#REF!</v>
      </c>
      <c r="E17" s="9" t="e">
        <f>'REP P-5'!#REF!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ht="25.5" x14ac:dyDescent="0.2">
      <c r="A18" s="9">
        <f>'REP P-5'!A19</f>
        <v>0</v>
      </c>
      <c r="B18" s="9"/>
      <c r="C18" s="9">
        <f>'REP P-5'!C19</f>
        <v>0</v>
      </c>
      <c r="D18" s="9">
        <f>'REP P-5'!D19</f>
        <v>0</v>
      </c>
      <c r="E18" s="9">
        <f>'REP P-5'!E19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 P-5'!A20</f>
        <v>0</v>
      </c>
      <c r="B19" s="9"/>
      <c r="C19" s="9">
        <f>'REP P-5'!C20</f>
        <v>0</v>
      </c>
      <c r="D19" s="9">
        <f>'REP P-5'!D20</f>
        <v>0</v>
      </c>
      <c r="E19" s="9">
        <f>'REP P-5'!E20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 P-5'!A21</f>
        <v>0</v>
      </c>
      <c r="B20" s="9"/>
      <c r="C20" s="9">
        <f>'REP P-5'!C21</f>
        <v>0</v>
      </c>
      <c r="D20" s="9">
        <f>'REP P-5'!D21</f>
        <v>0</v>
      </c>
      <c r="E20" s="9">
        <f>'REP P-5'!E21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 P-5'!A22</f>
        <v>0</v>
      </c>
      <c r="B21" s="9"/>
      <c r="C21" s="9">
        <f>'REP P-5'!C22</f>
        <v>0</v>
      </c>
      <c r="D21" s="9">
        <f>'REP P-5'!D22</f>
        <v>0</v>
      </c>
      <c r="E21" s="9">
        <f>'REP P-5'!E22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'REP P-5'!A23</f>
        <v>0</v>
      </c>
      <c r="B22" s="9"/>
      <c r="C22" s="9">
        <f>'REP P-5'!C23</f>
        <v>0</v>
      </c>
      <c r="D22" s="9">
        <f>'REP P-5'!D23</f>
        <v>0</v>
      </c>
      <c r="E22" s="9">
        <f>'REP P-5'!E23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 t="e">
        <f>'REP P-5'!#REF!</f>
        <v>#REF!</v>
      </c>
      <c r="B23" s="9"/>
      <c r="C23" s="9" t="e">
        <f>'REP P-5'!#REF!</f>
        <v>#REF!</v>
      </c>
      <c r="D23" s="9" t="e">
        <f>'REP P-5'!#REF!</f>
        <v>#REF!</v>
      </c>
      <c r="E23" s="9" t="e">
        <f>'REP P-5'!#REF!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 P-5'!#REF!</f>
        <v>#REF!</v>
      </c>
      <c r="B24" s="9"/>
      <c r="C24" s="9" t="e">
        <f>'REP P-5'!#REF!</f>
        <v>#REF!</v>
      </c>
      <c r="D24" s="9" t="e">
        <f>'REP P-5'!#REF!</f>
        <v>#REF!</v>
      </c>
      <c r="E24" s="9" t="e">
        <f>'REP P-5'!#REF!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 P-5'!#REF!</f>
        <v>#REF!</v>
      </c>
      <c r="B25" s="9"/>
      <c r="C25" s="9" t="e">
        <f>'REP P-5'!#REF!</f>
        <v>#REF!</v>
      </c>
      <c r="D25" s="9" t="e">
        <f>'REP P-5'!#REF!</f>
        <v>#REF!</v>
      </c>
      <c r="E25" s="9" t="e">
        <f>'REP P-5'!#REF!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>
        <f>'REP P-5'!A24</f>
        <v>0</v>
      </c>
      <c r="B26" s="9"/>
      <c r="C26" s="9">
        <f>'REP P-5'!C24</f>
        <v>0</v>
      </c>
      <c r="D26" s="9">
        <f>'REP P-5'!D24</f>
        <v>0</v>
      </c>
      <c r="E26" s="9">
        <f>'REP P-5'!E24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'REP P-5'!A25</f>
        <v>0</v>
      </c>
      <c r="B27" s="9"/>
      <c r="C27" s="9">
        <f>'REP P-5'!C25</f>
        <v>0</v>
      </c>
      <c r="D27" s="9">
        <f>'REP P-5'!D25</f>
        <v>0</v>
      </c>
      <c r="E27" s="9">
        <f>'REP P-5'!E25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62" t="s">
        <v>25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</row>
    <row r="32" spans="1:14" x14ac:dyDescent="0.2">
      <c r="A32" s="12"/>
    </row>
    <row r="33" spans="1:10" x14ac:dyDescent="0.2">
      <c r="B33" s="63" t="s">
        <v>26</v>
      </c>
      <c r="C33" s="63"/>
      <c r="D33" s="63"/>
      <c r="G33" s="39" t="s">
        <v>27</v>
      </c>
      <c r="H33" s="39"/>
      <c r="I33" s="39"/>
      <c r="J33" s="39"/>
    </row>
    <row r="34" spans="1:10" ht="62.25" customHeight="1" x14ac:dyDescent="0.2">
      <c r="B34" s="58"/>
      <c r="C34" s="58"/>
      <c r="D34" s="58"/>
      <c r="G34" s="53"/>
      <c r="H34" s="53"/>
      <c r="I34" s="53"/>
      <c r="J34" s="53"/>
    </row>
    <row r="35" spans="1:10" hidden="1" x14ac:dyDescent="0.2">
      <c r="A35" s="64" t="e">
        <v>#REF!</v>
      </c>
      <c r="B35" s="64"/>
      <c r="C35" s="6"/>
      <c r="E35" s="64"/>
      <c r="F35" s="64"/>
      <c r="G35" s="64"/>
      <c r="H35" s="64"/>
    </row>
    <row r="36" spans="1:10" hidden="1" x14ac:dyDescent="0.2"/>
    <row r="37" spans="1:10" ht="45" customHeight="1" x14ac:dyDescent="0.2">
      <c r="B37" s="65" t="str">
        <f>B10</f>
        <v>ING. COSME HERNANDEZ LINARES</v>
      </c>
      <c r="C37" s="65"/>
      <c r="D37" s="65"/>
      <c r="E37" s="13"/>
      <c r="F37" s="13"/>
      <c r="G37" s="65"/>
      <c r="H37" s="65"/>
      <c r="I37" s="65"/>
      <c r="J37" s="6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9" t="s">
        <v>28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53">
        <v>4</v>
      </c>
      <c r="C8" s="53"/>
      <c r="D8" s="14" t="s">
        <v>4</v>
      </c>
      <c r="E8" s="20">
        <f>'REP P-5'!E8</f>
        <v>5</v>
      </c>
      <c r="F8"/>
      <c r="G8" s="4" t="s">
        <v>5</v>
      </c>
      <c r="H8" s="20">
        <f>'REP P-5'!H8</f>
        <v>4</v>
      </c>
      <c r="I8" s="52" t="s">
        <v>6</v>
      </c>
      <c r="J8" s="52"/>
      <c r="K8" s="52"/>
      <c r="L8" s="53">
        <f>'REP P-5'!L8</f>
        <v>45664</v>
      </c>
      <c r="M8" s="53"/>
      <c r="N8" s="53"/>
    </row>
    <row r="10" spans="1:14" x14ac:dyDescent="0.2">
      <c r="A10" s="4" t="s">
        <v>7</v>
      </c>
      <c r="B10" s="53" t="str">
        <f>'REP P-5'!B10</f>
        <v>ING. COSME HERNANDEZ LINARES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4" t="s">
        <v>8</v>
      </c>
      <c r="B12" s="50" t="s">
        <v>9</v>
      </c>
      <c r="C12" s="50" t="s">
        <v>10</v>
      </c>
      <c r="D12" s="43" t="s">
        <v>11</v>
      </c>
      <c r="E12" s="43" t="s">
        <v>12</v>
      </c>
      <c r="F12" s="43" t="s">
        <v>13</v>
      </c>
      <c r="G12" s="43"/>
      <c r="H12" s="43" t="s">
        <v>14</v>
      </c>
      <c r="I12" s="43" t="s">
        <v>15</v>
      </c>
      <c r="J12" s="43" t="s">
        <v>16</v>
      </c>
      <c r="K12" s="43" t="s">
        <v>17</v>
      </c>
      <c r="L12" s="43" t="s">
        <v>18</v>
      </c>
      <c r="M12" s="43" t="s">
        <v>19</v>
      </c>
      <c r="N12" s="45" t="s">
        <v>20</v>
      </c>
    </row>
    <row r="13" spans="1:14" x14ac:dyDescent="0.2">
      <c r="A13" s="55"/>
      <c r="B13" s="51"/>
      <c r="C13" s="51"/>
      <c r="D13" s="44"/>
      <c r="E13" s="44"/>
      <c r="F13" s="7" t="s">
        <v>21</v>
      </c>
      <c r="G13" s="7" t="s">
        <v>22</v>
      </c>
      <c r="H13" s="44"/>
      <c r="I13" s="44"/>
      <c r="J13" s="44"/>
      <c r="K13" s="44"/>
      <c r="L13" s="44"/>
      <c r="M13" s="44"/>
      <c r="N13" s="46"/>
    </row>
    <row r="14" spans="1:14" s="11" customFormat="1" ht="25.5" x14ac:dyDescent="0.2">
      <c r="A14" s="9" t="str">
        <f>'REP P-5'!A14</f>
        <v>DINAMICA</v>
      </c>
      <c r="B14" s="9"/>
      <c r="C14" s="9" t="str">
        <f>'REP P-5'!C14</f>
        <v>302-B</v>
      </c>
      <c r="D14" s="9" t="str">
        <f>'REP P-5'!D14</f>
        <v>IEME</v>
      </c>
      <c r="E14" s="9">
        <f>'REP P-5'!E14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'REP P-5'!A15</f>
        <v>REFRIGERACION Y AIRE ACONDICIONADO</v>
      </c>
      <c r="B15" s="9"/>
      <c r="C15" s="9" t="str">
        <f>'REP P-5'!C15</f>
        <v>502-A</v>
      </c>
      <c r="D15" s="9" t="str">
        <f>'REP P-5'!D15</f>
        <v>IEME</v>
      </c>
      <c r="E15" s="9">
        <f>'REP P-5'!E15</f>
        <v>32</v>
      </c>
      <c r="F15" s="9"/>
      <c r="G15" s="9"/>
      <c r="H15" s="10">
        <f t="shared" si="0"/>
        <v>0</v>
      </c>
      <c r="I15" s="9">
        <f t="shared" si="1"/>
        <v>32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'REP P-5'!A16</f>
        <v>REFRIGERACION Y AIRE ACONDICIONADO</v>
      </c>
      <c r="B16" s="9"/>
      <c r="C16" s="9" t="str">
        <f>'REP P-5'!C16</f>
        <v>502-B</v>
      </c>
      <c r="D16" s="9" t="str">
        <f>'REP P-5'!D16</f>
        <v>IEME</v>
      </c>
      <c r="E16" s="9">
        <f>'REP P-5'!E16</f>
        <v>13</v>
      </c>
      <c r="F16" s="9"/>
      <c r="G16" s="9"/>
      <c r="H16" s="10">
        <f t="shared" si="0"/>
        <v>0</v>
      </c>
      <c r="I16" s="9">
        <f t="shared" si="1"/>
        <v>13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e">
        <f>'REP P-5'!#REF!</f>
        <v>#REF!</v>
      </c>
      <c r="B17" s="9"/>
      <c r="C17" s="9" t="e">
        <f>'REP P-5'!#REF!</f>
        <v>#REF!</v>
      </c>
      <c r="D17" s="9" t="e">
        <f>'REP P-5'!#REF!</f>
        <v>#REF!</v>
      </c>
      <c r="E17" s="9" t="e">
        <f>'REP P-5'!#REF!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ht="25.5" x14ac:dyDescent="0.2">
      <c r="A18" s="9">
        <f>'REP P-5'!A19</f>
        <v>0</v>
      </c>
      <c r="B18" s="9"/>
      <c r="C18" s="9">
        <f>'REP P-5'!C19</f>
        <v>0</v>
      </c>
      <c r="D18" s="9">
        <f>'REP P-5'!D19</f>
        <v>0</v>
      </c>
      <c r="E18" s="9">
        <f>'REP P-5'!E19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 P-5'!A20</f>
        <v>0</v>
      </c>
      <c r="B19" s="9"/>
      <c r="C19" s="9">
        <f>'REP P-5'!C20</f>
        <v>0</v>
      </c>
      <c r="D19" s="9">
        <f>'REP P-5'!D20</f>
        <v>0</v>
      </c>
      <c r="E19" s="9">
        <f>'REP P-5'!E20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 P-5'!A21</f>
        <v>0</v>
      </c>
      <c r="B20" s="9"/>
      <c r="C20" s="9">
        <f>'REP P-5'!C21</f>
        <v>0</v>
      </c>
      <c r="D20" s="9">
        <f>'REP P-5'!D21</f>
        <v>0</v>
      </c>
      <c r="E20" s="9">
        <f>'REP P-5'!E21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 P-5'!A22</f>
        <v>0</v>
      </c>
      <c r="B21" s="9"/>
      <c r="C21" s="9">
        <f>'REP P-5'!C22</f>
        <v>0</v>
      </c>
      <c r="D21" s="9">
        <f>'REP P-5'!D22</f>
        <v>0</v>
      </c>
      <c r="E21" s="9">
        <f>'REP P-5'!E22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'REP P-5'!A23</f>
        <v>0</v>
      </c>
      <c r="B22" s="9"/>
      <c r="C22" s="9">
        <f>'REP P-5'!C23</f>
        <v>0</v>
      </c>
      <c r="D22" s="9">
        <f>'REP P-5'!D23</f>
        <v>0</v>
      </c>
      <c r="E22" s="9">
        <f>'REP P-5'!E23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 t="e">
        <f>'REP P-5'!#REF!</f>
        <v>#REF!</v>
      </c>
      <c r="B23" s="9"/>
      <c r="C23" s="9" t="e">
        <f>'REP P-5'!#REF!</f>
        <v>#REF!</v>
      </c>
      <c r="D23" s="9" t="e">
        <f>'REP P-5'!#REF!</f>
        <v>#REF!</v>
      </c>
      <c r="E23" s="9" t="e">
        <f>'REP P-5'!#REF!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 P-5'!#REF!</f>
        <v>#REF!</v>
      </c>
      <c r="B24" s="9"/>
      <c r="C24" s="9" t="e">
        <f>'REP P-5'!#REF!</f>
        <v>#REF!</v>
      </c>
      <c r="D24" s="9" t="e">
        <f>'REP P-5'!#REF!</f>
        <v>#REF!</v>
      </c>
      <c r="E24" s="9" t="e">
        <f>'REP P-5'!#REF!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 P-5'!#REF!</f>
        <v>#REF!</v>
      </c>
      <c r="B25" s="9"/>
      <c r="C25" s="9" t="e">
        <f>'REP P-5'!#REF!</f>
        <v>#REF!</v>
      </c>
      <c r="D25" s="9" t="e">
        <f>'REP P-5'!#REF!</f>
        <v>#REF!</v>
      </c>
      <c r="E25" s="9" t="e">
        <f>'REP P-5'!#REF!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>
        <f>'REP P-5'!A24</f>
        <v>0</v>
      </c>
      <c r="B26" s="9"/>
      <c r="C26" s="9">
        <f>'REP P-5'!C24</f>
        <v>0</v>
      </c>
      <c r="D26" s="9">
        <f>'REP P-5'!D24</f>
        <v>0</v>
      </c>
      <c r="E26" s="9">
        <f>'REP P-5'!E24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'REP P-5'!A25</f>
        <v>0</v>
      </c>
      <c r="B27" s="9"/>
      <c r="C27" s="9">
        <f>'REP P-5'!C25</f>
        <v>0</v>
      </c>
      <c r="D27" s="9">
        <f>'REP P-5'!D25</f>
        <v>0</v>
      </c>
      <c r="E27" s="9">
        <f>'REP P-5'!E25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62" t="s">
        <v>25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</row>
    <row r="32" spans="1:14" x14ac:dyDescent="0.2">
      <c r="A32" s="12"/>
    </row>
    <row r="33" spans="1:10" x14ac:dyDescent="0.2">
      <c r="B33" s="63" t="s">
        <v>26</v>
      </c>
      <c r="C33" s="63"/>
      <c r="D33" s="63"/>
      <c r="G33" s="39" t="s">
        <v>27</v>
      </c>
      <c r="H33" s="39"/>
      <c r="I33" s="39"/>
      <c r="J33" s="39"/>
    </row>
    <row r="34" spans="1:10" ht="62.25" customHeight="1" x14ac:dyDescent="0.2">
      <c r="B34" s="58"/>
      <c r="C34" s="58"/>
      <c r="D34" s="58"/>
      <c r="G34" s="53"/>
      <c r="H34" s="53"/>
      <c r="I34" s="53"/>
      <c r="J34" s="53"/>
    </row>
    <row r="35" spans="1:10" hidden="1" x14ac:dyDescent="0.2">
      <c r="A35" s="64" t="e">
        <v>#REF!</v>
      </c>
      <c r="B35" s="64"/>
      <c r="C35" s="6"/>
      <c r="E35" s="64"/>
      <c r="F35" s="64"/>
      <c r="G35" s="64"/>
      <c r="H35" s="64"/>
    </row>
    <row r="36" spans="1:10" hidden="1" x14ac:dyDescent="0.2"/>
    <row r="37" spans="1:10" ht="45" customHeight="1" x14ac:dyDescent="0.2">
      <c r="B37" s="65" t="str">
        <f>B10</f>
        <v>ING. COSME HERNANDEZ LINARES</v>
      </c>
      <c r="C37" s="65"/>
      <c r="D37" s="65"/>
      <c r="E37" s="13"/>
      <c r="F37" s="13"/>
      <c r="G37" s="65"/>
      <c r="H37" s="65"/>
      <c r="I37" s="65"/>
      <c r="J37" s="6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 P-5</vt:lpstr>
      <vt:lpstr>2</vt:lpstr>
      <vt:lpstr>3</vt:lpstr>
      <vt:lpstr>4</vt:lpstr>
      <vt:lpstr>'2'!Área_de_impresión</vt:lpstr>
      <vt:lpstr>'3'!Área_de_impresión</vt:lpstr>
      <vt:lpstr>'4'!Área_de_impresión</vt:lpstr>
      <vt:lpstr>'REP P-5'!Área_de_impresión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Ing. Cosme</cp:lastModifiedBy>
  <cp:revision/>
  <dcterms:created xsi:type="dcterms:W3CDTF">2021-11-22T14:45:25Z</dcterms:created>
  <dcterms:modified xsi:type="dcterms:W3CDTF">2025-01-13T14:52:24Z</dcterms:modified>
  <cp:category/>
  <cp:contentStatus/>
</cp:coreProperties>
</file>