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SEMESTRE AGOSTO - DICIEMBRE 2024\ESCOLARIZADO\REPORTES\2DO REPORTE\"/>
    </mc:Choice>
  </mc:AlternateContent>
  <xr:revisionPtr revIDLastSave="0" documentId="13_ncr:1_{58A87D5F-4E8E-429A-91EC-2745CBE39CD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B10" i="25"/>
  <c r="B37" i="25" s="1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B10" i="24"/>
  <c r="B37" i="24" s="1"/>
  <c r="N28" i="23"/>
  <c r="M28" i="23"/>
  <c r="K28" i="23"/>
  <c r="G28" i="23"/>
  <c r="F28" i="23"/>
  <c r="B10" i="23"/>
  <c r="B37" i="23" s="1"/>
  <c r="B10" i="22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25" l="1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<sst xmlns="http://schemas.openxmlformats.org/spreadsheetml/2006/main" count="201" uniqueCount="46">
  <si>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</si>
  <si>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</si>
  <si>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</si>
  <si>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</si>
  <si>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</si>
  <si>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</si>
  <si>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</si>
  <si>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</si>
  <si>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</si>
  <si>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</si>
  <si>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</si>
  <si>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</si>
  <si>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</si>
  <si>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</si>
  <si>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</si>
  <si>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</si>
  <si>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</si>
  <si>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</si>
  <si>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</si>
  <si>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</si>
  <si>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</si>
  <si>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</si>
  <si>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</si>
  <si>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</si>
  <si>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</si>
  <si>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</si>
  <si>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</si>
  <si>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</si>
  <si>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</si>
  <si>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</si>
  <si>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</si>
  <si>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Irma de Jesus Hernández Ruiz</t>
  </si>
  <si>
    <t>FUNDAMENTOS DE GESTION EMPRESARIAL</t>
  </si>
  <si>
    <t>IGEM</t>
  </si>
  <si>
    <t>HABILIDADES DIRECTIVAS I</t>
  </si>
  <si>
    <t>307 B</t>
  </si>
  <si>
    <t>707A</t>
  </si>
  <si>
    <t>107A</t>
  </si>
  <si>
    <t>AGO - DIC 2024</t>
  </si>
  <si>
    <t>MERCADOTECNIA</t>
  </si>
  <si>
    <t>507A</t>
  </si>
  <si>
    <t>SISTEMA DE LA PROPIEDAD INTELECTUAL EN MEXICO</t>
  </si>
  <si>
    <t>707B</t>
  </si>
  <si>
    <t>II</t>
  </si>
  <si>
    <t>507 B</t>
  </si>
  <si>
    <t>SEPTIEMBRE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</si>
</sst>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410546</xdr:colOff>
      <xdr:row>33</xdr:row>
      <xdr:rowOff>582704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17AAA0-264B-492E-BC2E-92E58304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3" y="7295029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268943</xdr:colOff>
      <xdr:row>33</xdr:row>
      <xdr:rowOff>179296</xdr:rowOff>
    </xdr:from>
    <xdr:to>
      <xdr:col>3</xdr:col>
      <xdr:colOff>993254</xdr:colOff>
      <xdr:row>33</xdr:row>
      <xdr:rowOff>762000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EE6CCA-570C-47DD-9C02-65C14F5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0061" y="7474325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38</v>
      </c>
      <c r="M8" s="29"/>
      <c r="N8" s="29"/>
    </row>
    <row r="10" spans="1:14" ht="13" x14ac:dyDescent="0.3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8" t="s">
        <v>32</v>
      </c>
      <c r="B14" s="9" t="s">
        <v>21</v>
      </c>
      <c r="C14" s="9" t="s">
        <v>37</v>
      </c>
      <c r="D14" s="9" t="s">
        <v>33</v>
      </c>
      <c r="E14" s="9">
        <v>19</v>
      </c>
      <c r="F14" s="9">
        <v>18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82</v>
      </c>
      <c r="N14" s="15">
        <v>0.68</v>
      </c>
    </row>
    <row r="15" spans="1:14" s="11" customFormat="1" x14ac:dyDescent="0.25">
      <c r="A15" s="8" t="s">
        <v>34</v>
      </c>
      <c r="B15" s="9" t="s">
        <v>21</v>
      </c>
      <c r="C15" s="9" t="s">
        <v>35</v>
      </c>
      <c r="D15" s="9" t="s">
        <v>33</v>
      </c>
      <c r="E15" s="9">
        <v>18</v>
      </c>
      <c r="F15" s="9">
        <v>16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81</v>
      </c>
      <c r="N15" s="15">
        <v>0.78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30</v>
      </c>
      <c r="F16" s="9">
        <v>28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89</v>
      </c>
      <c r="N16" s="15">
        <v>0.8</v>
      </c>
    </row>
    <row r="17" spans="1:14" s="11" customFormat="1" ht="25" x14ac:dyDescent="0.25">
      <c r="A17" s="8" t="s">
        <v>41</v>
      </c>
      <c r="B17" s="9" t="s">
        <v>21</v>
      </c>
      <c r="C17" s="9" t="s">
        <v>36</v>
      </c>
      <c r="D17" s="9" t="s">
        <v>33</v>
      </c>
      <c r="E17" s="9">
        <v>23</v>
      </c>
      <c r="F17" s="9">
        <v>21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84</v>
      </c>
      <c r="N17" s="15">
        <v>0.91</v>
      </c>
    </row>
    <row r="18" spans="1:14" s="11" customFormat="1" ht="25" x14ac:dyDescent="0.25">
      <c r="A18" s="8" t="s">
        <v>41</v>
      </c>
      <c r="B18" s="9" t="s">
        <v>21</v>
      </c>
      <c r="C18" s="9" t="s">
        <v>42</v>
      </c>
      <c r="D18" s="9" t="s">
        <v>33</v>
      </c>
      <c r="E18" s="9">
        <v>15</v>
      </c>
      <c r="F18" s="9">
        <v>15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97</v>
      </c>
      <c r="N18" s="15">
        <v>0.6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98</v>
      </c>
      <c r="G28" s="17">
        <f>SUM(G14:G27)</f>
        <v>0</v>
      </c>
      <c r="H28" s="18">
        <f>SUM(F28:G28)/E28</f>
        <v>0.93333333333333335</v>
      </c>
      <c r="I28" s="17">
        <f t="shared" ref="I28" si="0">(E28-SUM(F28:G28))-K28</f>
        <v>7</v>
      </c>
      <c r="J28" s="18">
        <f t="shared" ref="J28" si="1">I28/E28</f>
        <v>6.6666666666666666E-2</v>
      </c>
      <c r="K28" s="17">
        <f>SUM(K14:K27)</f>
        <v>0</v>
      </c>
      <c r="L28" s="18">
        <f t="shared" ref="L28" si="2">K28/E28</f>
        <v>0</v>
      </c>
      <c r="M28" s="17">
        <f>AVERAGE(M14:M27)</f>
        <v>86.6</v>
      </c>
      <c r="N28" s="19">
        <f>AVERAGE(N14:N27)</f>
        <v>0.754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Irma de Jesus Hernández Ruiz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A19" sqref="A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">
        <v>45</v>
      </c>
      <c r="M8" s="29"/>
      <c r="N8" s="29"/>
    </row>
    <row r="10" spans="1:14" ht="13" x14ac:dyDescent="0.3">
      <c r="A10" s="4" t="s">
        <v>8</v>
      </c>
      <c r="B10" s="29" t="str">
        <f>'1'!B10</f>
        <v>Irma de Jesus Hernández Ruiz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32</v>
      </c>
      <c r="B14" s="9"/>
      <c r="C14" s="9" t="s">
        <v>37</v>
      </c>
      <c r="D14" s="9" t="s">
        <v>33</v>
      </c>
      <c r="E14" s="9">
        <v>19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21" t="s">
        <v>34</v>
      </c>
      <c r="B15" s="9" t="s">
        <v>43</v>
      </c>
      <c r="C15" s="9" t="s">
        <v>35</v>
      </c>
      <c r="D15" s="9" t="s">
        <v>33</v>
      </c>
      <c r="E15" s="9">
        <v>18</v>
      </c>
      <c r="F15" s="9">
        <v>15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80</v>
      </c>
      <c r="N15" s="15">
        <v>0.83</v>
      </c>
    </row>
    <row r="16" spans="1:14" s="11" customFormat="1" x14ac:dyDescent="0.25">
      <c r="A16" s="21" t="s">
        <v>39</v>
      </c>
      <c r="B16" s="9"/>
      <c r="C16" s="9" t="s">
        <v>44</v>
      </c>
      <c r="D16" s="9" t="s">
        <v>33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">
        <v>41</v>
      </c>
      <c r="B17" s="9" t="s">
        <v>43</v>
      </c>
      <c r="C17" s="9" t="s">
        <v>36</v>
      </c>
      <c r="D17" s="9" t="s">
        <v>33</v>
      </c>
      <c r="E17" s="9"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98</v>
      </c>
      <c r="N17" s="15">
        <v>0.74</v>
      </c>
    </row>
    <row r="18" spans="1:14" s="11" customFormat="1" ht="25" x14ac:dyDescent="0.25">
      <c r="A18" s="9" t="s">
        <v>41</v>
      </c>
      <c r="B18" s="9" t="s">
        <v>43</v>
      </c>
      <c r="C18" s="9" t="s">
        <v>42</v>
      </c>
      <c r="D18" s="9" t="s">
        <v>33</v>
      </c>
      <c r="E18" s="9">
        <v>15</v>
      </c>
      <c r="F18" s="9">
        <v>14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92</v>
      </c>
      <c r="N18" s="15">
        <v>0.93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52</v>
      </c>
      <c r="G28" s="17">
        <f>SUM(G14:G27)</f>
        <v>0</v>
      </c>
      <c r="H28" s="18">
        <f>SUM(F28:G28)/E28</f>
        <v>0.49523809523809526</v>
      </c>
      <c r="I28" s="17">
        <f t="shared" ref="I28" si="0">(E28-SUM(F28:G28))-K28</f>
        <v>53</v>
      </c>
      <c r="J28" s="18">
        <f t="shared" ref="J28" si="1">I28/E28</f>
        <v>0.50476190476190474</v>
      </c>
      <c r="K28" s="17">
        <f>SUM(K14:K27)</f>
        <v>0</v>
      </c>
      <c r="L28" s="18">
        <f t="shared" ref="L28" si="2">K28/E28</f>
        <v>0</v>
      </c>
      <c r="M28" s="17">
        <f>AVERAGE(M14:M27)</f>
        <v>90</v>
      </c>
      <c r="N28" s="19">
        <f>AVERAGE(N14:N27)</f>
        <v>0.83333333333333337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Irma de Jesus Hernández Ruiz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/>
      <c r="F8"/>
      <c r="G8" s="4" t="s">
        <v>6</v>
      </c>
      <c r="H8" s="20"/>
      <c r="I8" s="35" t="s">
        <v>7</v>
      </c>
      <c r="J8" s="35"/>
      <c r="K8" s="35"/>
      <c r="L8" s="29"/>
      <c r="M8" s="29"/>
      <c r="N8" s="29"/>
    </row>
    <row r="10" spans="1:14" ht="13" x14ac:dyDescent="0.3">
      <c r="A10" s="4" t="s">
        <v>8</v>
      </c>
      <c r="B10" s="29" t="str">
        <f>'1'!B10</f>
        <v>Irma de Jesus Hernández Ruiz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Irma de Jesus Hernández Ruiz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5</v>
      </c>
      <c r="E8" s="20"/>
      <c r="F8"/>
      <c r="G8" s="4" t="s">
        <v>6</v>
      </c>
      <c r="H8" s="20"/>
      <c r="I8" s="35" t="s">
        <v>7</v>
      </c>
      <c r="J8" s="35"/>
      <c r="K8" s="35"/>
      <c r="L8" s="29"/>
      <c r="M8" s="29"/>
      <c r="N8" s="29"/>
    </row>
    <row r="10" spans="1:14" ht="13" x14ac:dyDescent="0.3">
      <c r="A10" s="4" t="s">
        <v>8</v>
      </c>
      <c r="B10" s="29" t="str">
        <f>'1'!B10</f>
        <v>Irma de Jesus Hernández Ruiz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HABILIDADES DIRECTIVAS I</v>
      </c>
      <c r="B15" s="9"/>
      <c r="C15" s="9" t="str">
        <f>'1'!C15</f>
        <v>307 B</v>
      </c>
      <c r="D15" s="9" t="str">
        <f>'1'!D15</f>
        <v>IGEM</v>
      </c>
      <c r="E15" s="9">
        <f>'1'!E15</f>
        <v>18</v>
      </c>
      <c r="F15" s="9"/>
      <c r="G15" s="9"/>
      <c r="H15" s="10">
        <f t="shared" ref="H15:H27" si="0">F15/E15</f>
        <v>0</v>
      </c>
      <c r="I15" s="9">
        <f t="shared" ref="I15:I28" si="1">(E15-SUM(F15:G15))-K15</f>
        <v>18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MERCADOTECNIA</v>
      </c>
      <c r="B16" s="9"/>
      <c r="C16" s="9" t="str">
        <f>'1'!C16</f>
        <v>507A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'1'!A17</f>
        <v>SISTEMA DE LA PROPIEDAD INTELECTUAL EN MEXICO</v>
      </c>
      <c r="B17" s="9"/>
      <c r="C17" s="9" t="str">
        <f>'1'!C17</f>
        <v>707A</v>
      </c>
      <c r="D17" s="9" t="str">
        <f>'1'!D17</f>
        <v>IGEM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SISTEMA DE LA PROPIEDAD INTELECTUAL EN MEXICO</v>
      </c>
      <c r="B18" s="9"/>
      <c r="C18" s="9" t="str">
        <f>'1'!C18</f>
        <v>707B</v>
      </c>
      <c r="D18" s="9" t="str">
        <f>'1'!D18</f>
        <v>IGEM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Irma de Jesus Hernández Ruiz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/>
      <c r="C8" s="29"/>
      <c r="D8" s="14" t="s">
        <v>5</v>
      </c>
      <c r="E8" s="20"/>
      <c r="F8"/>
      <c r="G8" s="4" t="s">
        <v>6</v>
      </c>
      <c r="H8" s="20"/>
      <c r="I8" s="35" t="s">
        <v>7</v>
      </c>
      <c r="J8" s="35"/>
      <c r="K8" s="35"/>
      <c r="L8" s="29"/>
      <c r="M8" s="29"/>
      <c r="N8" s="29"/>
    </row>
    <row r="10" spans="1:14" ht="13" x14ac:dyDescent="0.3">
      <c r="A10" s="4" t="s">
        <v>8</v>
      </c>
      <c r="B10" s="29" t="str">
        <f>'1'!B10</f>
        <v>Irma de Jesus Hernández Ruiz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HABILIDADES DIRECTIVAS I</v>
      </c>
      <c r="B15" s="9"/>
      <c r="C15" s="9" t="str">
        <f>'1'!C15</f>
        <v>307 B</v>
      </c>
      <c r="D15" s="9" t="str">
        <f>'1'!D15</f>
        <v>IGEM</v>
      </c>
      <c r="E15" s="9">
        <f>'1'!E15</f>
        <v>18</v>
      </c>
      <c r="F15" s="9"/>
      <c r="G15" s="9"/>
      <c r="H15" s="10">
        <f t="shared" ref="H15:H27" si="0">F15/E15</f>
        <v>0</v>
      </c>
      <c r="I15" s="9">
        <f t="shared" ref="I15:I28" si="1">(E15-SUM(F15:G15))-K15</f>
        <v>18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MERCADOTECNIA</v>
      </c>
      <c r="B16" s="9"/>
      <c r="C16" s="9" t="str">
        <f>'1'!C16</f>
        <v>507A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'1'!A17</f>
        <v>SISTEMA DE LA PROPIEDAD INTELECTUAL EN MEXICO</v>
      </c>
      <c r="B17" s="9"/>
      <c r="C17" s="9" t="str">
        <f>'1'!C17</f>
        <v>707A</v>
      </c>
      <c r="D17" s="9" t="str">
        <f>'1'!D17</f>
        <v>IGEM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SISTEMA DE LA PROPIEDAD INTELECTUAL EN MEXICO</v>
      </c>
      <c r="B18" s="9"/>
      <c r="C18" s="9" t="str">
        <f>'1'!C18</f>
        <v>707B</v>
      </c>
      <c r="D18" s="9" t="str">
        <f>'1'!D18</f>
        <v>IGEM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Irma de Jesus Hernández Ruiz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 de Jesús</cp:lastModifiedBy>
  <cp:revision/>
  <dcterms:created xsi:type="dcterms:W3CDTF">2021-11-22T14:45:25Z</dcterms:created>
  <dcterms:modified xsi:type="dcterms:W3CDTF">2024-11-07T17:58:33Z</dcterms:modified>
  <cp:category/>
  <cp:contentStatus/>
</cp:coreProperties>
</file>