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4TO REPORTE\"/>
    </mc:Choice>
  </mc:AlternateContent>
  <xr:revisionPtr revIDLastSave="0" documentId="13_ncr:1_{4AB1304C-E4BD-4B0C-A226-7C3322C6B1C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D18" i="24"/>
  <c r="D16" i="24"/>
  <c r="D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<sst xmlns="http://schemas.openxmlformats.org/spreadsheetml/2006/main" count="282" uniqueCount="54">
  <si>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</si>
  <si>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</si>
  <si>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</si>
  <si>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</si>
  <si>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</si>
  <si>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</si>
  <si>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</si>
  <si>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</si>
  <si>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</si>
  <si>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</si>
  <si>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</si>
  <si>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</si>
  <si>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</si>
  <si>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</si>
  <si>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</si>
  <si>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</si>
  <si>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</si>
  <si>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</si>
  <si>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</si>
  <si>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</si>
  <si>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</si>
  <si>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</si>
  <si>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</si>
  <si>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</si>
  <si>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</si>
  <si>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</si>
  <si>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</si>
  <si>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</si>
  <si>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</si>
  <si>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</si>
  <si>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</si>
  <si>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</si>
  <si>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</si>
  <si>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</si>
  <si>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</si>
  <si>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</si>
  <si>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</si>
  <si>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</si>
  <si>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</si>
  <si>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</si>
  <si>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</si>
  <si>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</si>
  <si>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</si>
  <si>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</si>
  <si>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</si>
  <si>
    <t>SEPTIEMBRE - DICIEMBRE 2024</t>
  </si>
  <si>
    <t>III</t>
  </si>
  <si>
    <t>307B</t>
  </si>
  <si>
    <t>AGOSTO - DICIEMBRE 2024</t>
  </si>
  <si>
    <t>IV</t>
  </si>
  <si>
    <t>V</t>
  </si>
  <si>
    <t>VI</t>
  </si>
  <si>
    <t>VII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</si>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</sst>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A19" sqref="A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v>5</v>
      </c>
      <c r="F8"/>
      <c r="G8" s="4" t="s">
        <v>6</v>
      </c>
      <c r="H8" s="20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32</v>
      </c>
      <c r="B14" s="9" t="s">
        <v>43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0.89</v>
      </c>
    </row>
    <row r="15" spans="1:14" s="11" customFormat="1" ht="25" x14ac:dyDescent="0.25">
      <c r="A15" s="9" t="s">
        <v>32</v>
      </c>
      <c r="B15" s="9" t="s">
        <v>46</v>
      </c>
      <c r="C15" s="9" t="s">
        <v>37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99</v>
      </c>
      <c r="N15" s="15">
        <v>0.95</v>
      </c>
    </row>
    <row r="16" spans="1:14" s="11" customFormat="1" x14ac:dyDescent="0.25">
      <c r="A16" s="21" t="s">
        <v>34</v>
      </c>
      <c r="B16" s="9" t="s">
        <v>46</v>
      </c>
      <c r="C16" s="9" t="s">
        <v>47</v>
      </c>
      <c r="D16" s="9" t="s">
        <v>33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53</v>
      </c>
      <c r="N16" s="15">
        <v>0.61</v>
      </c>
    </row>
    <row r="17" spans="1:14" s="11" customFormat="1" x14ac:dyDescent="0.25">
      <c r="A17" s="21" t="s">
        <v>39</v>
      </c>
      <c r="B17" s="9" t="s">
        <v>43</v>
      </c>
      <c r="C17" s="9" t="s">
        <v>40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72</v>
      </c>
      <c r="N17" s="15">
        <v>0.77</v>
      </c>
    </row>
    <row r="18" spans="1:14" s="11" customFormat="1" x14ac:dyDescent="0.25">
      <c r="A18" s="21" t="s">
        <v>39</v>
      </c>
      <c r="B18" s="9" t="s">
        <v>46</v>
      </c>
      <c r="C18" s="9" t="s">
        <v>40</v>
      </c>
      <c r="D18" s="9" t="s">
        <v>33</v>
      </c>
      <c r="E18" s="9">
        <v>30</v>
      </c>
      <c r="F18" s="9">
        <v>22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70</v>
      </c>
      <c r="N18" s="15">
        <v>0.73</v>
      </c>
    </row>
    <row r="19" spans="1:14" s="11" customFormat="1" ht="25" x14ac:dyDescent="0.25">
      <c r="A19" s="21" t="s">
        <v>41</v>
      </c>
      <c r="B19" s="9" t="s">
        <v>46</v>
      </c>
      <c r="C19" s="9" t="s">
        <v>36</v>
      </c>
      <c r="D19" s="9" t="s">
        <v>33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99</v>
      </c>
      <c r="N19" s="15">
        <v>0.83</v>
      </c>
    </row>
    <row r="20" spans="1:14" s="11" customFormat="1" ht="25" x14ac:dyDescent="0.25">
      <c r="A20" s="9" t="s">
        <v>41</v>
      </c>
      <c r="B20" s="9" t="s">
        <v>46</v>
      </c>
      <c r="C20" s="9" t="s">
        <v>42</v>
      </c>
      <c r="D20" s="9" t="s">
        <v>33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99</v>
      </c>
      <c r="N20" s="15">
        <v>0.93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131</v>
      </c>
      <c r="G28" s="17">
        <f>SUM(G14:G27)</f>
        <v>0</v>
      </c>
      <c r="H28" s="18">
        <f>SUM(F28:G28)/E28</f>
        <v>0.85064935064935066</v>
      </c>
      <c r="I28" s="17">
        <f t="shared" ref="I28" si="0">(E28-SUM(F28:G28))-K28</f>
        <v>23</v>
      </c>
      <c r="J28" s="18">
        <f t="shared" ref="J28" si="1">I28/E28</f>
        <v>0.14935064935064934</v>
      </c>
      <c r="K28" s="17">
        <f>SUM(K14:K27)</f>
        <v>0</v>
      </c>
      <c r="L28" s="18">
        <f t="shared" ref="L28" si="2">K28/E28</f>
        <v>0</v>
      </c>
      <c r="M28" s="17">
        <f>AVERAGE(M14:M27)</f>
        <v>83.142857142857139</v>
      </c>
      <c r="N28" s="19">
        <f>AVERAGE(N14:N27)</f>
        <v>0.81571428571428561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v>5</v>
      </c>
      <c r="F8"/>
      <c r="G8" s="4" t="s">
        <v>6</v>
      </c>
      <c r="H8" s="20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32</v>
      </c>
      <c r="B14" s="9" t="s">
        <v>49</v>
      </c>
      <c r="C14" s="9" t="s">
        <v>37</v>
      </c>
      <c r="D14" s="9" t="s">
        <v>33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97</v>
      </c>
      <c r="N14" s="15">
        <v>0.74</v>
      </c>
    </row>
    <row r="15" spans="1:14" s="11" customFormat="1" ht="25" x14ac:dyDescent="0.25">
      <c r="A15" s="9" t="s">
        <v>32</v>
      </c>
      <c r="B15" s="9" t="s">
        <v>50</v>
      </c>
      <c r="C15" s="9" t="s">
        <v>37</v>
      </c>
      <c r="D15" s="9" t="str">
        <f>'1'!D15</f>
        <v>IGEM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0.79</v>
      </c>
    </row>
    <row r="16" spans="1:14" s="11" customFormat="1" ht="25" x14ac:dyDescent="0.25">
      <c r="A16" s="9" t="s">
        <v>32</v>
      </c>
      <c r="B16" s="9" t="s">
        <v>51</v>
      </c>
      <c r="C16" s="9" t="s">
        <v>37</v>
      </c>
      <c r="D16" s="9" t="str">
        <f>'1'!D16</f>
        <v>IGEM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34</v>
      </c>
      <c r="B17" s="9" t="s">
        <v>49</v>
      </c>
      <c r="C17" s="9" t="s">
        <v>47</v>
      </c>
      <c r="D17" s="9" t="s">
        <v>33</v>
      </c>
      <c r="E17" s="9">
        <v>18</v>
      </c>
      <c r="F17" s="9">
        <v>14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73</v>
      </c>
      <c r="N17" s="15">
        <v>0.61</v>
      </c>
    </row>
    <row r="18" spans="1:14" s="11" customFormat="1" x14ac:dyDescent="0.25">
      <c r="A18" s="9" t="s">
        <v>34</v>
      </c>
      <c r="B18" s="9" t="s">
        <v>50</v>
      </c>
      <c r="C18" s="9" t="s">
        <v>47</v>
      </c>
      <c r="D18" s="9" t="str">
        <f>'1'!D18</f>
        <v>IGEM</v>
      </c>
      <c r="E18" s="9">
        <v>18</v>
      </c>
      <c r="F18" s="9">
        <v>16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83</v>
      </c>
      <c r="N18" s="15">
        <v>0.72</v>
      </c>
    </row>
    <row r="19" spans="1:14" s="11" customFormat="1" x14ac:dyDescent="0.25">
      <c r="A19" s="9" t="s">
        <v>39</v>
      </c>
      <c r="B19" s="9" t="s">
        <v>49</v>
      </c>
      <c r="C19" s="9" t="s">
        <v>40</v>
      </c>
      <c r="D19" s="9" t="s">
        <v>33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87</v>
      </c>
      <c r="N19" s="15">
        <v>0.83</v>
      </c>
    </row>
    <row r="20" spans="1:14" s="11" customFormat="1" x14ac:dyDescent="0.25">
      <c r="A20" s="9" t="s">
        <v>39</v>
      </c>
      <c r="B20" s="9" t="s">
        <v>50</v>
      </c>
      <c r="C20" s="9" t="s">
        <v>40</v>
      </c>
      <c r="D20" s="9" t="s">
        <v>33</v>
      </c>
      <c r="E20" s="9">
        <v>30</v>
      </c>
      <c r="F20" s="9">
        <v>27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86</v>
      </c>
      <c r="N20" s="15">
        <v>0.83</v>
      </c>
    </row>
    <row r="21" spans="1:14" s="11" customFormat="1" x14ac:dyDescent="0.25">
      <c r="A21" s="9" t="s">
        <v>39</v>
      </c>
      <c r="B21" s="9" t="s">
        <v>51</v>
      </c>
      <c r="C21" s="9" t="s">
        <v>40</v>
      </c>
      <c r="D21" s="9" t="s">
        <v>33</v>
      </c>
      <c r="E21" s="9">
        <v>30</v>
      </c>
      <c r="F21" s="9">
        <v>27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87</v>
      </c>
      <c r="N21" s="15">
        <v>0.87</v>
      </c>
    </row>
    <row r="22" spans="1:14" s="11" customFormat="1" x14ac:dyDescent="0.25">
      <c r="A22" s="9" t="s">
        <v>39</v>
      </c>
      <c r="B22" s="9" t="s">
        <v>52</v>
      </c>
      <c r="C22" s="9" t="s">
        <v>40</v>
      </c>
      <c r="D22" s="9" t="s">
        <v>33</v>
      </c>
      <c r="E22" s="9">
        <v>30</v>
      </c>
      <c r="F22" s="9">
        <v>30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100</v>
      </c>
      <c r="N22" s="15">
        <v>1</v>
      </c>
    </row>
    <row r="23" spans="1:14" s="11" customFormat="1" ht="25" x14ac:dyDescent="0.25">
      <c r="A23" s="9" t="s">
        <v>41</v>
      </c>
      <c r="B23" s="9" t="s">
        <v>49</v>
      </c>
      <c r="C23" s="9" t="s">
        <v>36</v>
      </c>
      <c r="D23" s="9" t="s">
        <v>33</v>
      </c>
      <c r="E23" s="9">
        <v>23</v>
      </c>
      <c r="F23" s="9">
        <v>23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100</v>
      </c>
      <c r="N23" s="15">
        <v>1</v>
      </c>
    </row>
    <row r="24" spans="1:14" s="11" customFormat="1" ht="25" x14ac:dyDescent="0.25">
      <c r="A24" s="9" t="s">
        <v>41</v>
      </c>
      <c r="B24" s="9" t="s">
        <v>50</v>
      </c>
      <c r="C24" s="9" t="s">
        <v>36</v>
      </c>
      <c r="D24" s="9" t="s">
        <v>33</v>
      </c>
      <c r="E24" s="9">
        <v>23</v>
      </c>
      <c r="F24" s="9">
        <v>22</v>
      </c>
      <c r="G24" s="9"/>
      <c r="H24" s="10"/>
      <c r="I24" s="9">
        <v>1</v>
      </c>
      <c r="J24" s="10"/>
      <c r="K24" s="9">
        <v>0</v>
      </c>
      <c r="L24" s="10">
        <v>0</v>
      </c>
      <c r="M24" s="9">
        <v>89</v>
      </c>
      <c r="N24" s="15">
        <v>0.87</v>
      </c>
    </row>
    <row r="25" spans="1:14" s="11" customFormat="1" ht="25" x14ac:dyDescent="0.25">
      <c r="A25" s="9" t="s">
        <v>41</v>
      </c>
      <c r="B25" s="9" t="s">
        <v>49</v>
      </c>
      <c r="C25" s="9" t="s">
        <v>42</v>
      </c>
      <c r="D25" s="9" t="s">
        <v>33</v>
      </c>
      <c r="E25" s="9">
        <v>15</v>
      </c>
      <c r="F25" s="9">
        <v>12</v>
      </c>
      <c r="G25" s="9"/>
      <c r="H25" s="10"/>
      <c r="I25" s="9">
        <v>3</v>
      </c>
      <c r="J25" s="10"/>
      <c r="K25" s="9">
        <v>0</v>
      </c>
      <c r="L25" s="10">
        <v>0</v>
      </c>
      <c r="M25" s="9">
        <v>80</v>
      </c>
      <c r="N25" s="15">
        <v>0.8</v>
      </c>
    </row>
    <row r="26" spans="1:14" s="11" customFormat="1" ht="25" x14ac:dyDescent="0.25">
      <c r="A26" s="9" t="s">
        <v>41</v>
      </c>
      <c r="B26" s="9" t="s">
        <v>50</v>
      </c>
      <c r="C26" s="9" t="s">
        <v>42</v>
      </c>
      <c r="D26" s="9" t="s">
        <v>33</v>
      </c>
      <c r="E26" s="9">
        <v>15</v>
      </c>
      <c r="F26" s="9">
        <v>15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96</v>
      </c>
      <c r="N26" s="15">
        <v>0.67</v>
      </c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289</v>
      </c>
      <c r="F28" s="17">
        <f>SUM(F14:F27)</f>
        <v>269</v>
      </c>
      <c r="G28" s="17">
        <f>SUM(G14:G27)</f>
        <v>0</v>
      </c>
      <c r="H28" s="18">
        <f>SUM(F28:G28)/E28</f>
        <v>0.9307958477508651</v>
      </c>
      <c r="I28" s="17">
        <f t="shared" ref="I15:I28" si="0">(E28-SUM(F28:G28))-K28</f>
        <v>20</v>
      </c>
      <c r="J28" s="18">
        <f t="shared" ref="J15:J28" si="1">I28/E28</f>
        <v>6.9204152249134954E-2</v>
      </c>
      <c r="K28" s="17">
        <f>SUM(K14:K27)</f>
        <v>0</v>
      </c>
      <c r="L28" s="18">
        <f t="shared" ref="L15:L28" si="2">K28/E28</f>
        <v>0</v>
      </c>
      <c r="M28" s="17">
        <f>AVERAGE(M14:M27)</f>
        <v>89.07692307692308</v>
      </c>
      <c r="N28" s="19">
        <f>AVERAGE(N14:N27)</f>
        <v>0.82538461538461538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 t="s">
        <v>53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2024-12-12T03:58:03Z</dcterms:modified>
  <cp:category/>
  <cp:contentStatus/>
</cp:coreProperties>
</file>