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SEMESTRE AGOSTO - DICIEMBRE 2024\ESCOLARIZADO\REPORTES\REPORTE FINAL\"/>
    </mc:Choice>
  </mc:AlternateContent>
  <xr:revisionPtr revIDLastSave="0" documentId="13_ncr:1_{EBD019C0-4D0A-4F6A-8EAD-7E015EB61FCF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8" i="25"/>
  <c r="D18" i="25"/>
  <c r="C18" i="25"/>
  <c r="A18" i="25"/>
  <c r="E17" i="25"/>
  <c r="D17" i="25"/>
  <c r="C17" i="25"/>
  <c r="A17" i="25"/>
  <c r="D16" i="25"/>
  <c r="C16" i="25"/>
  <c r="A16" i="25"/>
  <c r="D15" i="25"/>
  <c r="C15" i="25"/>
  <c r="A15" i="25"/>
  <c r="B10" i="25"/>
  <c r="B37" i="25" s="1"/>
  <c r="N28" i="24"/>
  <c r="M28" i="24"/>
  <c r="K28" i="24"/>
  <c r="G28" i="24"/>
  <c r="F28" i="24"/>
  <c r="D18" i="24"/>
  <c r="D16" i="24"/>
  <c r="D15" i="24"/>
  <c r="B10" i="24"/>
  <c r="B37" i="24" s="1"/>
  <c r="N28" i="23"/>
  <c r="M28" i="23"/>
  <c r="K28" i="23"/>
  <c r="G28" i="23"/>
  <c r="F28" i="23"/>
  <c r="B10" i="23"/>
  <c r="B37" i="23" s="1"/>
  <c r="B10" i="22"/>
  <c r="B37" i="22"/>
  <c r="H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E28" i="25" l="1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<sst xmlns="http://schemas.openxmlformats.org/spreadsheetml/2006/main" count="293" uniqueCount="58">
  <si>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</si>
  <si>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</si>
  <si>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</si>
  <si>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</si>
  <si>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</si>
  <si>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</si>
  <si>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</si>
  <si>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</si>
  <si>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</si>
  <si>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</si>
  <si>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</si>
  <si>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</si>
  <si>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</si>
  <si>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</si>
  <si>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</si>
  <si>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</si>
  <si>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</si>
  <si>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</si>
  <si>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</si>
  <si>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</si>
  <si>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</si>
  <si>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</si>
  <si>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</si>
  <si>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</si>
  <si>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</si>
  <si>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</si>
  <si>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</si>
  <si>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</si>
  <si>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</si>
  <si>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</si>
  <si>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</si>
  <si>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Irma de Jesus Hernández Ruiz</t>
  </si>
  <si>
    <t>FUNDAMENTOS DE GESTION EMPRESARIAL</t>
  </si>
  <si>
    <t>IGEM</t>
  </si>
  <si>
    <t>HABILIDADES DIRECTIVAS I</t>
  </si>
  <si>
    <t>307 B</t>
  </si>
  <si>
    <t>707A</t>
  </si>
  <si>
    <t>107A</t>
  </si>
  <si>
    <t>AGO - DIC 2024</t>
  </si>
  <si>
    <t>MERCADOTECNIA</t>
  </si>
  <si>
    <t>507A</t>
  </si>
  <si>
    <t>SISTEMA DE LA PROPIEDAD INTELECTUAL EN MEXICO</t>
  </si>
  <si>
    <t>707B</t>
  </si>
  <si>
    <t>II</t>
  </si>
  <si>
    <t>507 B</t>
  </si>
  <si>
    <t>SEPTIEMBRE - DICIEMBRE 2024</t>
  </si>
  <si>
    <t>III</t>
  </si>
  <si>
    <t>307B</t>
  </si>
  <si>
    <t>AGOSTO - DICIEMBRE 2024</t>
  </si>
  <si>
    <t>IV</t>
  </si>
  <si>
    <t>V</t>
  </si>
  <si>
    <t>VI</t>
  </si>
  <si>
    <t>VII</t>
  </si>
  <si>
    <t>MTRA. ANA KARENINA CORDOBA FERMAN</t>
  </si>
  <si>
    <t>I-VI</t>
  </si>
  <si>
    <t>I-VII</t>
  </si>
  <si>
    <t>I-V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</si>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</sst>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33</xdr:row>
      <xdr:rowOff>201707</xdr:rowOff>
    </xdr:from>
    <xdr:to>
      <xdr:col>3</xdr:col>
      <xdr:colOff>982046</xdr:colOff>
      <xdr:row>33</xdr:row>
      <xdr:rowOff>784411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893B52-5ACE-F6AC-93AF-16B14E3B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853" y="8135472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410546</xdr:colOff>
      <xdr:row>33</xdr:row>
      <xdr:rowOff>582704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917AAA0-264B-492E-BC2E-92E58304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3" y="7295029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268943</xdr:colOff>
      <xdr:row>33</xdr:row>
      <xdr:rowOff>179296</xdr:rowOff>
    </xdr:from>
    <xdr:to>
      <xdr:col>3</xdr:col>
      <xdr:colOff>993254</xdr:colOff>
      <xdr:row>33</xdr:row>
      <xdr:rowOff>762000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EE6CCA-570C-47DD-9C02-65C14F5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0061" y="7474325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F15" sqref="F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29" t="s">
        <v>38</v>
      </c>
      <c r="M8" s="29"/>
      <c r="N8" s="29"/>
    </row>
    <row r="10" spans="1:14" ht="13" x14ac:dyDescent="0.3">
      <c r="A10" s="4" t="s">
        <v>8</v>
      </c>
      <c r="B10" s="29" t="s">
        <v>31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8" t="s">
        <v>32</v>
      </c>
      <c r="B14" s="9" t="s">
        <v>21</v>
      </c>
      <c r="C14" s="9" t="s">
        <v>37</v>
      </c>
      <c r="D14" s="9" t="s">
        <v>33</v>
      </c>
      <c r="E14" s="9">
        <v>19</v>
      </c>
      <c r="F14" s="9">
        <v>18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82</v>
      </c>
      <c r="N14" s="15">
        <v>0.68</v>
      </c>
    </row>
    <row r="15" spans="1:14" s="11" customFormat="1" x14ac:dyDescent="0.25">
      <c r="A15" s="8" t="s">
        <v>34</v>
      </c>
      <c r="B15" s="9" t="s">
        <v>21</v>
      </c>
      <c r="C15" s="9" t="s">
        <v>35</v>
      </c>
      <c r="D15" s="9" t="s">
        <v>33</v>
      </c>
      <c r="E15" s="9">
        <v>18</v>
      </c>
      <c r="F15" s="9">
        <v>16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81</v>
      </c>
      <c r="N15" s="15">
        <v>0.78</v>
      </c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30</v>
      </c>
      <c r="F16" s="9">
        <v>28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89</v>
      </c>
      <c r="N16" s="15">
        <v>0.8</v>
      </c>
    </row>
    <row r="17" spans="1:14" s="11" customFormat="1" ht="25" x14ac:dyDescent="0.25">
      <c r="A17" s="8" t="s">
        <v>41</v>
      </c>
      <c r="B17" s="9" t="s">
        <v>21</v>
      </c>
      <c r="C17" s="9" t="s">
        <v>36</v>
      </c>
      <c r="D17" s="9" t="s">
        <v>33</v>
      </c>
      <c r="E17" s="9">
        <v>23</v>
      </c>
      <c r="F17" s="9">
        <v>21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84</v>
      </c>
      <c r="N17" s="15">
        <v>0.91</v>
      </c>
    </row>
    <row r="18" spans="1:14" s="11" customFormat="1" ht="25" x14ac:dyDescent="0.25">
      <c r="A18" s="8" t="s">
        <v>41</v>
      </c>
      <c r="B18" s="9" t="s">
        <v>21</v>
      </c>
      <c r="C18" s="9" t="s">
        <v>42</v>
      </c>
      <c r="D18" s="9" t="s">
        <v>33</v>
      </c>
      <c r="E18" s="9">
        <v>15</v>
      </c>
      <c r="F18" s="9">
        <v>15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97</v>
      </c>
      <c r="N18" s="15">
        <v>0.6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98</v>
      </c>
      <c r="G28" s="17">
        <f>SUM(G14:G27)</f>
        <v>0</v>
      </c>
      <c r="H28" s="18">
        <f>SUM(F28:G28)/E28</f>
        <v>0.93333333333333335</v>
      </c>
      <c r="I28" s="17">
        <f t="shared" ref="I28" si="0">(E28-SUM(F28:G28))-K28</f>
        <v>7</v>
      </c>
      <c r="J28" s="18">
        <f t="shared" ref="J28" si="1">I28/E28</f>
        <v>6.6666666666666666E-2</v>
      </c>
      <c r="K28" s="17">
        <f>SUM(K14:K27)</f>
        <v>0</v>
      </c>
      <c r="L28" s="18">
        <f t="shared" ref="L28" si="2">K28/E28</f>
        <v>0</v>
      </c>
      <c r="M28" s="17">
        <f>AVERAGE(M14:M27)</f>
        <v>86.6</v>
      </c>
      <c r="N28" s="19">
        <f>AVERAGE(N14:N27)</f>
        <v>0.754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Irma de Jesus Hernández Ruiz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A17" sqref="A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2</v>
      </c>
      <c r="C8" s="29"/>
      <c r="D8" s="14" t="s">
        <v>5</v>
      </c>
      <c r="E8" s="20"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">
        <v>45</v>
      </c>
      <c r="M8" s="29"/>
      <c r="N8" s="29"/>
    </row>
    <row r="10" spans="1:14" ht="13" x14ac:dyDescent="0.3">
      <c r="A10" s="4" t="s">
        <v>8</v>
      </c>
      <c r="B10" s="29" t="str">
        <f>'1'!B10</f>
        <v>Irma de Jesus Hernández Ruiz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32</v>
      </c>
      <c r="B14" s="9"/>
      <c r="C14" s="9" t="s">
        <v>37</v>
      </c>
      <c r="D14" s="9" t="s">
        <v>33</v>
      </c>
      <c r="E14" s="9">
        <v>19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21" t="s">
        <v>34</v>
      </c>
      <c r="B15" s="9" t="s">
        <v>43</v>
      </c>
      <c r="C15" s="9" t="s">
        <v>35</v>
      </c>
      <c r="D15" s="9" t="s">
        <v>33</v>
      </c>
      <c r="E15" s="9">
        <v>18</v>
      </c>
      <c r="F15" s="9">
        <v>15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80</v>
      </c>
      <c r="N15" s="15">
        <v>0.83</v>
      </c>
    </row>
    <row r="16" spans="1:14" s="11" customFormat="1" x14ac:dyDescent="0.25">
      <c r="A16" s="21" t="s">
        <v>39</v>
      </c>
      <c r="B16" s="9"/>
      <c r="C16" s="9" t="s">
        <v>44</v>
      </c>
      <c r="D16" s="9" t="s">
        <v>33</v>
      </c>
      <c r="E16" s="9"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" x14ac:dyDescent="0.25">
      <c r="A17" s="9" t="s">
        <v>41</v>
      </c>
      <c r="B17" s="9" t="s">
        <v>43</v>
      </c>
      <c r="C17" s="9" t="s">
        <v>36</v>
      </c>
      <c r="D17" s="9" t="s">
        <v>33</v>
      </c>
      <c r="E17" s="9"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98</v>
      </c>
      <c r="N17" s="15">
        <v>0.74</v>
      </c>
    </row>
    <row r="18" spans="1:14" s="11" customFormat="1" ht="25" x14ac:dyDescent="0.25">
      <c r="A18" s="9" t="s">
        <v>41</v>
      </c>
      <c r="B18" s="9" t="s">
        <v>43</v>
      </c>
      <c r="C18" s="9" t="s">
        <v>42</v>
      </c>
      <c r="D18" s="9" t="s">
        <v>33</v>
      </c>
      <c r="E18" s="9">
        <v>15</v>
      </c>
      <c r="F18" s="9">
        <v>14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92</v>
      </c>
      <c r="N18" s="15">
        <v>0.93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52</v>
      </c>
      <c r="G28" s="17">
        <f>SUM(G14:G27)</f>
        <v>0</v>
      </c>
      <c r="H28" s="18">
        <f>SUM(F28:G28)/E28</f>
        <v>0.49523809523809526</v>
      </c>
      <c r="I28" s="17">
        <f t="shared" ref="I28" si="0">(E28-SUM(F28:G28))-K28</f>
        <v>53</v>
      </c>
      <c r="J28" s="18">
        <f t="shared" ref="J28" si="1">I28/E28</f>
        <v>0.50476190476190474</v>
      </c>
      <c r="K28" s="17">
        <f>SUM(K14:K27)</f>
        <v>0</v>
      </c>
      <c r="L28" s="18">
        <f t="shared" ref="L28" si="2">K28/E28</f>
        <v>0</v>
      </c>
      <c r="M28" s="17">
        <f>AVERAGE(M14:M27)</f>
        <v>90</v>
      </c>
      <c r="N28" s="19">
        <f>AVERAGE(N14:N27)</f>
        <v>0.83333333333333337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Irma de Jesus Hernández Ruiz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A19" sqref="A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3</v>
      </c>
      <c r="C8" s="29"/>
      <c r="D8" s="14" t="s">
        <v>5</v>
      </c>
      <c r="E8" s="20">
        <v>5</v>
      </c>
      <c r="F8"/>
      <c r="G8" s="4" t="s">
        <v>6</v>
      </c>
      <c r="H8" s="20">
        <v>4</v>
      </c>
      <c r="I8" s="35" t="s">
        <v>7</v>
      </c>
      <c r="J8" s="35"/>
      <c r="K8" s="35"/>
      <c r="L8" s="29" t="s">
        <v>48</v>
      </c>
      <c r="M8" s="29"/>
      <c r="N8" s="29"/>
    </row>
    <row r="10" spans="1:14" ht="13" x14ac:dyDescent="0.3">
      <c r="A10" s="4" t="s">
        <v>8</v>
      </c>
      <c r="B10" s="29" t="str">
        <f>'1'!B10</f>
        <v>Irma de Jesus Hernández Ruiz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32</v>
      </c>
      <c r="B14" s="9" t="s">
        <v>43</v>
      </c>
      <c r="C14" s="9" t="s">
        <v>37</v>
      </c>
      <c r="D14" s="9" t="s">
        <v>33</v>
      </c>
      <c r="E14" s="9">
        <v>19</v>
      </c>
      <c r="F14" s="9">
        <v>18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90</v>
      </c>
      <c r="N14" s="15">
        <v>0.89</v>
      </c>
    </row>
    <row r="15" spans="1:14" s="11" customFormat="1" ht="25" x14ac:dyDescent="0.25">
      <c r="A15" s="9" t="s">
        <v>32</v>
      </c>
      <c r="B15" s="9" t="s">
        <v>46</v>
      </c>
      <c r="C15" s="9" t="s">
        <v>37</v>
      </c>
      <c r="D15" s="9" t="s">
        <v>33</v>
      </c>
      <c r="E15" s="9">
        <v>19</v>
      </c>
      <c r="F15" s="9">
        <v>19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99</v>
      </c>
      <c r="N15" s="15">
        <v>0.95</v>
      </c>
    </row>
    <row r="16" spans="1:14" s="11" customFormat="1" x14ac:dyDescent="0.25">
      <c r="A16" s="21" t="s">
        <v>34</v>
      </c>
      <c r="B16" s="9" t="s">
        <v>46</v>
      </c>
      <c r="C16" s="9" t="s">
        <v>47</v>
      </c>
      <c r="D16" s="9" t="s">
        <v>33</v>
      </c>
      <c r="E16" s="9">
        <v>18</v>
      </c>
      <c r="F16" s="9">
        <v>11</v>
      </c>
      <c r="G16" s="9"/>
      <c r="H16" s="10"/>
      <c r="I16" s="9">
        <v>7</v>
      </c>
      <c r="J16" s="10"/>
      <c r="K16" s="9">
        <v>0</v>
      </c>
      <c r="L16" s="10">
        <v>0</v>
      </c>
      <c r="M16" s="9">
        <v>53</v>
      </c>
      <c r="N16" s="15">
        <v>0.61</v>
      </c>
    </row>
    <row r="17" spans="1:14" s="11" customFormat="1" x14ac:dyDescent="0.25">
      <c r="A17" s="21" t="s">
        <v>39</v>
      </c>
      <c r="B17" s="9" t="s">
        <v>43</v>
      </c>
      <c r="C17" s="9" t="s">
        <v>40</v>
      </c>
      <c r="D17" s="9" t="s">
        <v>33</v>
      </c>
      <c r="E17" s="9">
        <v>30</v>
      </c>
      <c r="F17" s="9">
        <v>23</v>
      </c>
      <c r="G17" s="9"/>
      <c r="H17" s="10"/>
      <c r="I17" s="9">
        <v>7</v>
      </c>
      <c r="J17" s="10"/>
      <c r="K17" s="9">
        <v>0</v>
      </c>
      <c r="L17" s="10">
        <v>0</v>
      </c>
      <c r="M17" s="9">
        <v>72</v>
      </c>
      <c r="N17" s="15">
        <v>0.77</v>
      </c>
    </row>
    <row r="18" spans="1:14" s="11" customFormat="1" x14ac:dyDescent="0.25">
      <c r="A18" s="21" t="s">
        <v>39</v>
      </c>
      <c r="B18" s="9" t="s">
        <v>46</v>
      </c>
      <c r="C18" s="9" t="s">
        <v>40</v>
      </c>
      <c r="D18" s="9" t="s">
        <v>33</v>
      </c>
      <c r="E18" s="9">
        <v>30</v>
      </c>
      <c r="F18" s="9">
        <v>22</v>
      </c>
      <c r="G18" s="9"/>
      <c r="H18" s="10"/>
      <c r="I18" s="9">
        <v>8</v>
      </c>
      <c r="J18" s="10"/>
      <c r="K18" s="9">
        <v>0</v>
      </c>
      <c r="L18" s="10">
        <v>0</v>
      </c>
      <c r="M18" s="9">
        <v>70</v>
      </c>
      <c r="N18" s="15">
        <v>0.73</v>
      </c>
    </row>
    <row r="19" spans="1:14" s="11" customFormat="1" ht="25" x14ac:dyDescent="0.25">
      <c r="A19" s="21" t="s">
        <v>41</v>
      </c>
      <c r="B19" s="9" t="s">
        <v>46</v>
      </c>
      <c r="C19" s="9" t="s">
        <v>36</v>
      </c>
      <c r="D19" s="9" t="s">
        <v>33</v>
      </c>
      <c r="E19" s="9">
        <v>23</v>
      </c>
      <c r="F19" s="9">
        <v>23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99</v>
      </c>
      <c r="N19" s="15">
        <v>0.83</v>
      </c>
    </row>
    <row r="20" spans="1:14" s="11" customFormat="1" ht="25" x14ac:dyDescent="0.25">
      <c r="A20" s="9" t="s">
        <v>41</v>
      </c>
      <c r="B20" s="9" t="s">
        <v>46</v>
      </c>
      <c r="C20" s="9" t="s">
        <v>42</v>
      </c>
      <c r="D20" s="9" t="s">
        <v>33</v>
      </c>
      <c r="E20" s="9">
        <v>15</v>
      </c>
      <c r="F20" s="9">
        <v>15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99</v>
      </c>
      <c r="N20" s="15">
        <v>0.93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154</v>
      </c>
      <c r="F28" s="17">
        <f>SUM(F14:F27)</f>
        <v>131</v>
      </c>
      <c r="G28" s="17">
        <f>SUM(G14:G27)</f>
        <v>0</v>
      </c>
      <c r="H28" s="18">
        <f>SUM(F28:G28)/E28</f>
        <v>0.85064935064935066</v>
      </c>
      <c r="I28" s="17">
        <f t="shared" ref="I28" si="0">(E28-SUM(F28:G28))-K28</f>
        <v>23</v>
      </c>
      <c r="J28" s="18">
        <f t="shared" ref="J28" si="1">I28/E28</f>
        <v>0.14935064935064934</v>
      </c>
      <c r="K28" s="17">
        <f>SUM(K14:K27)</f>
        <v>0</v>
      </c>
      <c r="L28" s="18">
        <f t="shared" ref="L28" si="2">K28/E28</f>
        <v>0</v>
      </c>
      <c r="M28" s="17">
        <f>AVERAGE(M14:M27)</f>
        <v>83.142857142857139</v>
      </c>
      <c r="N28" s="19">
        <f>AVERAGE(N14:N27)</f>
        <v>0.81571428571428561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Irma de Jesus Hernández Ruiz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5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4</v>
      </c>
      <c r="C8" s="29"/>
      <c r="D8" s="14" t="s">
        <v>5</v>
      </c>
      <c r="E8" s="20">
        <v>5</v>
      </c>
      <c r="F8"/>
      <c r="G8" s="4" t="s">
        <v>6</v>
      </c>
      <c r="H8" s="20">
        <v>4</v>
      </c>
      <c r="I8" s="35" t="s">
        <v>7</v>
      </c>
      <c r="J8" s="35"/>
      <c r="K8" s="35"/>
      <c r="L8" s="29" t="s">
        <v>48</v>
      </c>
      <c r="M8" s="29"/>
      <c r="N8" s="29"/>
    </row>
    <row r="10" spans="1:14" ht="13" x14ac:dyDescent="0.3">
      <c r="A10" s="4" t="s">
        <v>8</v>
      </c>
      <c r="B10" s="29" t="str">
        <f>'1'!B10</f>
        <v>Irma de Jesus Hernández Ruiz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32</v>
      </c>
      <c r="B14" s="9" t="s">
        <v>49</v>
      </c>
      <c r="C14" s="9" t="s">
        <v>37</v>
      </c>
      <c r="D14" s="9" t="s">
        <v>33</v>
      </c>
      <c r="E14" s="9">
        <v>19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97</v>
      </c>
      <c r="N14" s="15">
        <v>0.74</v>
      </c>
    </row>
    <row r="15" spans="1:14" s="11" customFormat="1" ht="25" x14ac:dyDescent="0.25">
      <c r="A15" s="9" t="s">
        <v>32</v>
      </c>
      <c r="B15" s="9" t="s">
        <v>50</v>
      </c>
      <c r="C15" s="9" t="s">
        <v>37</v>
      </c>
      <c r="D15" s="9" t="str">
        <f>'1'!D15</f>
        <v>IGEM</v>
      </c>
      <c r="E15" s="9">
        <v>19</v>
      </c>
      <c r="F15" s="9">
        <v>18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80</v>
      </c>
      <c r="N15" s="15">
        <v>0.79</v>
      </c>
    </row>
    <row r="16" spans="1:14" s="11" customFormat="1" ht="25" x14ac:dyDescent="0.25">
      <c r="A16" s="9" t="s">
        <v>32</v>
      </c>
      <c r="B16" s="9" t="s">
        <v>51</v>
      </c>
      <c r="C16" s="9" t="s">
        <v>37</v>
      </c>
      <c r="D16" s="9" t="str">
        <f>'1'!D16</f>
        <v>IGEM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x14ac:dyDescent="0.25">
      <c r="A17" s="9" t="s">
        <v>34</v>
      </c>
      <c r="B17" s="9" t="s">
        <v>49</v>
      </c>
      <c r="C17" s="9" t="s">
        <v>47</v>
      </c>
      <c r="D17" s="9" t="s">
        <v>33</v>
      </c>
      <c r="E17" s="9">
        <v>18</v>
      </c>
      <c r="F17" s="9">
        <v>14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73</v>
      </c>
      <c r="N17" s="15">
        <v>0.61</v>
      </c>
    </row>
    <row r="18" spans="1:14" s="11" customFormat="1" x14ac:dyDescent="0.25">
      <c r="A18" s="9" t="s">
        <v>34</v>
      </c>
      <c r="B18" s="9" t="s">
        <v>50</v>
      </c>
      <c r="C18" s="9" t="s">
        <v>47</v>
      </c>
      <c r="D18" s="9" t="str">
        <f>'1'!D18</f>
        <v>IGEM</v>
      </c>
      <c r="E18" s="9">
        <v>18</v>
      </c>
      <c r="F18" s="9">
        <v>16</v>
      </c>
      <c r="G18" s="9"/>
      <c r="H18" s="10"/>
      <c r="I18" s="9">
        <v>2</v>
      </c>
      <c r="J18" s="10"/>
      <c r="K18" s="9">
        <v>0</v>
      </c>
      <c r="L18" s="10">
        <v>0</v>
      </c>
      <c r="M18" s="9">
        <v>83</v>
      </c>
      <c r="N18" s="15">
        <v>0.72</v>
      </c>
    </row>
    <row r="19" spans="1:14" s="11" customFormat="1" x14ac:dyDescent="0.25">
      <c r="A19" s="9" t="s">
        <v>39</v>
      </c>
      <c r="B19" s="9" t="s">
        <v>49</v>
      </c>
      <c r="C19" s="9" t="s">
        <v>40</v>
      </c>
      <c r="D19" s="9" t="s">
        <v>33</v>
      </c>
      <c r="E19" s="9">
        <v>30</v>
      </c>
      <c r="F19" s="9">
        <v>27</v>
      </c>
      <c r="G19" s="9"/>
      <c r="H19" s="10"/>
      <c r="I19" s="9">
        <v>3</v>
      </c>
      <c r="J19" s="10"/>
      <c r="K19" s="9">
        <v>0</v>
      </c>
      <c r="L19" s="10">
        <v>0</v>
      </c>
      <c r="M19" s="9">
        <v>87</v>
      </c>
      <c r="N19" s="15">
        <v>0.83</v>
      </c>
    </row>
    <row r="20" spans="1:14" s="11" customFormat="1" x14ac:dyDescent="0.25">
      <c r="A20" s="9" t="s">
        <v>39</v>
      </c>
      <c r="B20" s="9" t="s">
        <v>50</v>
      </c>
      <c r="C20" s="9" t="s">
        <v>40</v>
      </c>
      <c r="D20" s="9" t="s">
        <v>33</v>
      </c>
      <c r="E20" s="9">
        <v>30</v>
      </c>
      <c r="F20" s="9">
        <v>27</v>
      </c>
      <c r="G20" s="9"/>
      <c r="H20" s="10"/>
      <c r="I20" s="9">
        <v>3</v>
      </c>
      <c r="J20" s="10"/>
      <c r="K20" s="9">
        <v>0</v>
      </c>
      <c r="L20" s="10">
        <v>0</v>
      </c>
      <c r="M20" s="9">
        <v>86</v>
      </c>
      <c r="N20" s="15">
        <v>0.83</v>
      </c>
    </row>
    <row r="21" spans="1:14" s="11" customFormat="1" x14ac:dyDescent="0.25">
      <c r="A21" s="9" t="s">
        <v>39</v>
      </c>
      <c r="B21" s="9" t="s">
        <v>51</v>
      </c>
      <c r="C21" s="9" t="s">
        <v>40</v>
      </c>
      <c r="D21" s="9" t="s">
        <v>33</v>
      </c>
      <c r="E21" s="9">
        <v>30</v>
      </c>
      <c r="F21" s="9">
        <v>27</v>
      </c>
      <c r="G21" s="9"/>
      <c r="H21" s="10"/>
      <c r="I21" s="9">
        <v>3</v>
      </c>
      <c r="J21" s="10"/>
      <c r="K21" s="9">
        <v>0</v>
      </c>
      <c r="L21" s="10">
        <v>0</v>
      </c>
      <c r="M21" s="9">
        <v>87</v>
      </c>
      <c r="N21" s="15">
        <v>0.87</v>
      </c>
    </row>
    <row r="22" spans="1:14" s="11" customFormat="1" x14ac:dyDescent="0.25">
      <c r="A22" s="9" t="s">
        <v>39</v>
      </c>
      <c r="B22" s="9" t="s">
        <v>52</v>
      </c>
      <c r="C22" s="9" t="s">
        <v>40</v>
      </c>
      <c r="D22" s="9" t="s">
        <v>33</v>
      </c>
      <c r="E22" s="9">
        <v>30</v>
      </c>
      <c r="F22" s="9">
        <v>30</v>
      </c>
      <c r="G22" s="9"/>
      <c r="H22" s="10"/>
      <c r="I22" s="9">
        <v>0</v>
      </c>
      <c r="J22" s="10"/>
      <c r="K22" s="9">
        <v>0</v>
      </c>
      <c r="L22" s="10">
        <v>0</v>
      </c>
      <c r="M22" s="9">
        <v>100</v>
      </c>
      <c r="N22" s="15">
        <v>1</v>
      </c>
    </row>
    <row r="23" spans="1:14" s="11" customFormat="1" ht="25" x14ac:dyDescent="0.25">
      <c r="A23" s="9" t="s">
        <v>41</v>
      </c>
      <c r="B23" s="9" t="s">
        <v>49</v>
      </c>
      <c r="C23" s="9" t="s">
        <v>36</v>
      </c>
      <c r="D23" s="9" t="s">
        <v>33</v>
      </c>
      <c r="E23" s="9">
        <v>23</v>
      </c>
      <c r="F23" s="9">
        <v>23</v>
      </c>
      <c r="G23" s="9"/>
      <c r="H23" s="10"/>
      <c r="I23" s="9">
        <v>0</v>
      </c>
      <c r="J23" s="10"/>
      <c r="K23" s="9">
        <v>0</v>
      </c>
      <c r="L23" s="10">
        <v>0</v>
      </c>
      <c r="M23" s="9">
        <v>100</v>
      </c>
      <c r="N23" s="15">
        <v>1</v>
      </c>
    </row>
    <row r="24" spans="1:14" s="11" customFormat="1" ht="25" x14ac:dyDescent="0.25">
      <c r="A24" s="9" t="s">
        <v>41</v>
      </c>
      <c r="B24" s="9" t="s">
        <v>50</v>
      </c>
      <c r="C24" s="9" t="s">
        <v>36</v>
      </c>
      <c r="D24" s="9" t="s">
        <v>33</v>
      </c>
      <c r="E24" s="9">
        <v>23</v>
      </c>
      <c r="F24" s="9">
        <v>22</v>
      </c>
      <c r="G24" s="9"/>
      <c r="H24" s="10"/>
      <c r="I24" s="9">
        <v>1</v>
      </c>
      <c r="J24" s="10"/>
      <c r="K24" s="9">
        <v>0</v>
      </c>
      <c r="L24" s="10">
        <v>0</v>
      </c>
      <c r="M24" s="9">
        <v>89</v>
      </c>
      <c r="N24" s="15">
        <v>0.87</v>
      </c>
    </row>
    <row r="25" spans="1:14" s="11" customFormat="1" ht="25" x14ac:dyDescent="0.25">
      <c r="A25" s="9" t="s">
        <v>41</v>
      </c>
      <c r="B25" s="9" t="s">
        <v>49</v>
      </c>
      <c r="C25" s="9" t="s">
        <v>42</v>
      </c>
      <c r="D25" s="9" t="s">
        <v>33</v>
      </c>
      <c r="E25" s="9">
        <v>15</v>
      </c>
      <c r="F25" s="9">
        <v>12</v>
      </c>
      <c r="G25" s="9"/>
      <c r="H25" s="10"/>
      <c r="I25" s="9">
        <v>3</v>
      </c>
      <c r="J25" s="10"/>
      <c r="K25" s="9">
        <v>0</v>
      </c>
      <c r="L25" s="10">
        <v>0</v>
      </c>
      <c r="M25" s="9">
        <v>80</v>
      </c>
      <c r="N25" s="15">
        <v>0.8</v>
      </c>
    </row>
    <row r="26" spans="1:14" s="11" customFormat="1" ht="25" x14ac:dyDescent="0.25">
      <c r="A26" s="9" t="s">
        <v>41</v>
      </c>
      <c r="B26" s="9" t="s">
        <v>50</v>
      </c>
      <c r="C26" s="9" t="s">
        <v>42</v>
      </c>
      <c r="D26" s="9" t="s">
        <v>33</v>
      </c>
      <c r="E26" s="9">
        <v>15</v>
      </c>
      <c r="F26" s="9">
        <v>15</v>
      </c>
      <c r="G26" s="9"/>
      <c r="H26" s="10"/>
      <c r="I26" s="9">
        <v>0</v>
      </c>
      <c r="J26" s="10"/>
      <c r="K26" s="9">
        <v>0</v>
      </c>
      <c r="L26" s="10">
        <v>0</v>
      </c>
      <c r="M26" s="9">
        <v>96</v>
      </c>
      <c r="N26" s="15">
        <v>0.67</v>
      </c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289</v>
      </c>
      <c r="F28" s="17">
        <f>SUM(F14:F27)</f>
        <v>269</v>
      </c>
      <c r="G28" s="17">
        <f>SUM(G14:G27)</f>
        <v>0</v>
      </c>
      <c r="H28" s="18">
        <f>SUM(F28:G28)/E28</f>
        <v>0.9307958477508651</v>
      </c>
      <c r="I28" s="17">
        <f t="shared" ref="I28" si="0">(E28-SUM(F28:G28))-K28</f>
        <v>20</v>
      </c>
      <c r="J28" s="18">
        <f t="shared" ref="J28" si="1">I28/E28</f>
        <v>6.9204152249134954E-2</v>
      </c>
      <c r="K28" s="17">
        <f>SUM(K14:K27)</f>
        <v>0</v>
      </c>
      <c r="L28" s="18">
        <f t="shared" ref="L28" si="2">K28/E28</f>
        <v>0</v>
      </c>
      <c r="M28" s="17">
        <f>AVERAGE(M14:M27)</f>
        <v>89.07692307692308</v>
      </c>
      <c r="N28" s="19">
        <f>AVERAGE(N14:N27)</f>
        <v>0.82538461538461538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Irma de Jesus Hernández Ruiz</v>
      </c>
      <c r="C37" s="23"/>
      <c r="D37" s="23"/>
      <c r="E37" s="13"/>
      <c r="F37" s="13"/>
      <c r="G37" s="23" t="s">
        <v>53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N19" sqref="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 t="s">
        <v>57</v>
      </c>
      <c r="C8" s="29"/>
      <c r="D8" s="14" t="s">
        <v>5</v>
      </c>
      <c r="E8" s="20">
        <v>5</v>
      </c>
      <c r="F8"/>
      <c r="G8" s="4" t="s">
        <v>6</v>
      </c>
      <c r="H8" s="20">
        <v>4</v>
      </c>
      <c r="I8" s="35" t="s">
        <v>7</v>
      </c>
      <c r="J8" s="35"/>
      <c r="K8" s="35"/>
      <c r="L8" s="29" t="s">
        <v>48</v>
      </c>
      <c r="M8" s="29"/>
      <c r="N8" s="29"/>
    </row>
    <row r="10" spans="1:14" ht="13" x14ac:dyDescent="0.3">
      <c r="A10" s="4" t="s">
        <v>8</v>
      </c>
      <c r="B10" s="29" t="str">
        <f>'1'!B10</f>
        <v>Irma de Jesus Hernández Ruiz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32</v>
      </c>
      <c r="B14" s="9" t="s">
        <v>54</v>
      </c>
      <c r="C14" s="9" t="s">
        <v>37</v>
      </c>
      <c r="D14" s="9" t="s">
        <v>33</v>
      </c>
      <c r="E14" s="9">
        <v>19</v>
      </c>
      <c r="F14" s="9">
        <v>17</v>
      </c>
      <c r="G14" s="9">
        <v>2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>
        <v>93</v>
      </c>
      <c r="N14" s="15">
        <v>0.63</v>
      </c>
    </row>
    <row r="15" spans="1:14" s="11" customFormat="1" x14ac:dyDescent="0.25">
      <c r="A15" s="9" t="str">
        <f>'1'!A15</f>
        <v>HABILIDADES DIRECTIVAS I</v>
      </c>
      <c r="B15" s="9" t="s">
        <v>56</v>
      </c>
      <c r="C15" s="9" t="str">
        <f>'1'!C15</f>
        <v>307 B</v>
      </c>
      <c r="D15" s="9" t="str">
        <f>'1'!D15</f>
        <v>IGEM</v>
      </c>
      <c r="E15" s="9">
        <v>19</v>
      </c>
      <c r="F15" s="9">
        <v>10</v>
      </c>
      <c r="G15" s="9">
        <v>7</v>
      </c>
      <c r="H15" s="10">
        <v>0.89</v>
      </c>
      <c r="I15" s="9">
        <v>2</v>
      </c>
      <c r="J15" s="10">
        <v>0.11</v>
      </c>
      <c r="K15" s="9">
        <v>0</v>
      </c>
      <c r="L15" s="10">
        <v>0</v>
      </c>
      <c r="M15" s="9">
        <v>80</v>
      </c>
      <c r="N15" s="15">
        <v>0.84</v>
      </c>
    </row>
    <row r="16" spans="1:14" s="11" customFormat="1" x14ac:dyDescent="0.25">
      <c r="A16" s="9" t="str">
        <f>'1'!A16</f>
        <v>MERCADOTECNIA</v>
      </c>
      <c r="B16" s="9" t="s">
        <v>55</v>
      </c>
      <c r="C16" s="9" t="str">
        <f>'1'!C16</f>
        <v>507A</v>
      </c>
      <c r="D16" s="9" t="str">
        <f>'1'!D16</f>
        <v>IGEM</v>
      </c>
      <c r="E16" s="9">
        <v>31</v>
      </c>
      <c r="F16" s="9">
        <v>22</v>
      </c>
      <c r="G16" s="9">
        <v>6</v>
      </c>
      <c r="H16" s="10">
        <v>0.9</v>
      </c>
      <c r="I16" s="9">
        <v>3</v>
      </c>
      <c r="J16" s="10">
        <v>0.1</v>
      </c>
      <c r="K16" s="9">
        <v>0</v>
      </c>
      <c r="L16" s="10">
        <v>0</v>
      </c>
      <c r="M16" s="9">
        <v>85</v>
      </c>
      <c r="N16" s="15">
        <v>0.81</v>
      </c>
    </row>
    <row r="17" spans="1:14" s="11" customFormat="1" ht="25" x14ac:dyDescent="0.25">
      <c r="A17" s="9" t="str">
        <f>'1'!A17</f>
        <v>SISTEMA DE LA PROPIEDAD INTELECTUAL EN MEXICO</v>
      </c>
      <c r="B17" s="9" t="s">
        <v>56</v>
      </c>
      <c r="C17" s="9" t="str">
        <f>'1'!C17</f>
        <v>707A</v>
      </c>
      <c r="D17" s="9" t="str">
        <f>'1'!D17</f>
        <v>IGEM</v>
      </c>
      <c r="E17" s="9">
        <f>'1'!E17</f>
        <v>23</v>
      </c>
      <c r="F17" s="9">
        <v>20</v>
      </c>
      <c r="G17" s="9">
        <v>3</v>
      </c>
      <c r="H17" s="10">
        <v>1</v>
      </c>
      <c r="I17" s="9">
        <v>0</v>
      </c>
      <c r="J17" s="10">
        <v>0</v>
      </c>
      <c r="K17" s="9">
        <v>0</v>
      </c>
      <c r="L17" s="10">
        <v>0</v>
      </c>
      <c r="M17" s="9">
        <v>96</v>
      </c>
      <c r="N17" s="15">
        <v>0.65</v>
      </c>
    </row>
    <row r="18" spans="1:14" s="11" customFormat="1" ht="25" x14ac:dyDescent="0.25">
      <c r="A18" s="9" t="str">
        <f>'1'!A18</f>
        <v>SISTEMA DE LA PROPIEDAD INTELECTUAL EN MEXICO</v>
      </c>
      <c r="B18" s="9" t="s">
        <v>56</v>
      </c>
      <c r="C18" s="9" t="str">
        <f>'1'!C18</f>
        <v>707B</v>
      </c>
      <c r="D18" s="9" t="str">
        <f>'1'!D18</f>
        <v>IGEM</v>
      </c>
      <c r="E18" s="9">
        <f>'1'!E18</f>
        <v>15</v>
      </c>
      <c r="F18" s="9">
        <v>12</v>
      </c>
      <c r="G18" s="9">
        <v>3</v>
      </c>
      <c r="H18" s="10">
        <v>1</v>
      </c>
      <c r="I18" s="9">
        <v>0</v>
      </c>
      <c r="J18" s="10">
        <v>0</v>
      </c>
      <c r="K18" s="9">
        <v>0</v>
      </c>
      <c r="L18" s="10">
        <v>0</v>
      </c>
      <c r="M18" s="9">
        <v>98</v>
      </c>
      <c r="N18" s="15">
        <v>0.67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81</v>
      </c>
      <c r="G28" s="17">
        <f>SUM(G14:G27)</f>
        <v>21</v>
      </c>
      <c r="H28" s="18">
        <f>SUM(F28:G28)/E28</f>
        <v>0.95327102803738317</v>
      </c>
      <c r="I28" s="17">
        <f t="shared" ref="I15:I28" si="0">(E28-SUM(F28:G28))-K28</f>
        <v>5</v>
      </c>
      <c r="J28" s="18">
        <f t="shared" ref="J15:J28" si="1">I28/E28</f>
        <v>4.6728971962616821E-2</v>
      </c>
      <c r="K28" s="17">
        <f>SUM(K14:K27)</f>
        <v>0</v>
      </c>
      <c r="L28" s="18">
        <f t="shared" ref="L15:L28" si="2">K28/E28</f>
        <v>0</v>
      </c>
      <c r="M28" s="17">
        <f>AVERAGE(M14:M27)</f>
        <v>90.4</v>
      </c>
      <c r="N28" s="19">
        <f>AVERAGE(N14:N27)</f>
        <v>0.72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Irma de Jesus Hernández Ruiz</v>
      </c>
      <c r="C37" s="23"/>
      <c r="D37" s="23"/>
      <c r="E37" s="13"/>
      <c r="F37" s="13"/>
      <c r="G37" s="23" t="s">
        <v>53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 de Jesús</cp:lastModifiedBy>
  <cp:revision/>
  <dcterms:created xsi:type="dcterms:W3CDTF">2021-11-22T14:45:25Z</dcterms:created>
  <dcterms:modified xsi:type="dcterms:W3CDTF">2025-01-08T01:38:29Z</dcterms:modified>
  <cp:category/>
  <cp:contentStatus/>
</cp:coreProperties>
</file>