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REPORTES PARCIALES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'2'!$A$1:$N$38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D15" i="22"/>
  <c r="D16" i="22"/>
  <c r="A15" i="22"/>
  <c r="A16" i="22"/>
  <c r="A14" i="22"/>
  <c r="L15" i="22" l="1"/>
  <c r="I15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6" i="23"/>
  <c r="M26" i="23"/>
  <c r="K26" i="23"/>
  <c r="G26" i="23"/>
  <c r="F26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5" i="23" s="1"/>
  <c r="L8" i="23"/>
  <c r="H8" i="23"/>
  <c r="E8" i="23"/>
  <c r="C14" i="22"/>
  <c r="D14" i="22"/>
  <c r="B10" i="22"/>
  <c r="L8" i="22"/>
  <c r="N29" i="22"/>
  <c r="M29" i="22"/>
  <c r="K29" i="22"/>
  <c r="G29" i="22"/>
  <c r="F29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H14" i="23"/>
  <c r="H15" i="23"/>
  <c r="H16" i="23"/>
  <c r="E26" i="23"/>
  <c r="L14" i="22"/>
  <c r="E29" i="22"/>
  <c r="I28" i="25" l="1"/>
  <c r="J28" i="25" s="1"/>
  <c r="L28" i="25"/>
  <c r="H28" i="25"/>
  <c r="I28" i="24"/>
  <c r="J28" i="24" s="1"/>
  <c r="L28" i="24"/>
  <c r="H28" i="24"/>
  <c r="I26" i="23"/>
  <c r="J26" i="23" s="1"/>
  <c r="L26" i="23"/>
  <c r="H26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<sst xmlns="http://schemas.openxmlformats.org/spreadsheetml/2006/main" count="187" uniqueCount="48">
  <si>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</si>
  <si>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</si>
  <si>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</si>
  <si>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</si>
  <si>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</si>
  <si>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</si>
  <si>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</si>
  <si>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</si>
  <si>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</si>
  <si>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</si>
  <si>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</si>
  <si>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</si>
  <si>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</si>
  <si>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</si>
  <si>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</si>
  <si>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</si>
  <si>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</si>
  <si>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</si>
  <si>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</si>
  <si>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</si>
  <si>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</si>
  <si>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</si>
  <si>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</si>
  <si>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</si>
  <si>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</si>
  <si>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</si>
  <si>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</si>
  <si>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</si>
  <si>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</si>
  <si>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</si>
  <si>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</si>
  <si>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</si>
  <si>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</si>
  <si>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</si>
  <si>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</si>
  <si>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</si>
  <si>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</si>
  <si>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</si>
  <si>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</si>
  <si>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</si>
  <si>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</si>
  <si>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</si>
  <si>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</si>
  <si>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</si>
  <si>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</si>
  <si>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</si>
  <si>
    <t>INFORMÁTICA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</si>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</sst>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34</v>
      </c>
      <c r="C14" s="9" t="s">
        <v>39</v>
      </c>
      <c r="D14" s="9" t="s">
        <v>33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40</v>
      </c>
      <c r="B15" s="9" t="s">
        <v>21</v>
      </c>
      <c r="C15" s="9" t="s">
        <v>41</v>
      </c>
      <c r="D15" s="9" t="s">
        <v>33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0.87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64.666666666666671</v>
      </c>
      <c r="N26" s="19">
        <f>AVERAGE(N14:N25)</f>
        <v>0.54666666666666675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22" t="s">
        <v>37</v>
      </c>
      <c r="C35" s="22"/>
      <c r="D35" s="22"/>
      <c r="E35" s="13"/>
      <c r="F35" s="13"/>
      <c r="G35" s="22" t="s">
        <v>44</v>
      </c>
      <c r="H35" s="22"/>
      <c r="I35" s="22"/>
      <c r="J35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92</v>
      </c>
      <c r="N14" s="15">
        <v>0.67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38</v>
      </c>
      <c r="C15" s="9" t="str">
        <f>'1'!C15</f>
        <v>510A</v>
      </c>
      <c r="D15" s="9" t="str">
        <f>'1'!D15</f>
        <v>IINF</v>
      </c>
      <c r="E15" s="9">
        <v>22</v>
      </c>
      <c r="F15" s="9">
        <v>21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85</v>
      </c>
      <c r="N15" s="15">
        <v>0.9</v>
      </c>
    </row>
    <row r="16" spans="1:14" s="11" customFormat="1" x14ac:dyDescent="0.2">
      <c r="A16" s="9" t="str">
        <f>'1'!A16</f>
        <v>Tecnologías Convergentes II</v>
      </c>
      <c r="B16" s="9" t="s">
        <v>38</v>
      </c>
      <c r="C16" s="9" t="str">
        <f>'1'!C16</f>
        <v>910B</v>
      </c>
      <c r="D16" s="9" t="str">
        <f>'1'!D16</f>
        <v>IINF</v>
      </c>
      <c r="E16" s="9">
        <v>8</v>
      </c>
      <c r="F16" s="9">
        <v>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0.87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54</v>
      </c>
      <c r="F29" s="17">
        <f>SUM(F14:F28)</f>
        <v>52</v>
      </c>
      <c r="G29" s="17">
        <f>SUM(G14:G28)</f>
        <v>0</v>
      </c>
      <c r="H29" s="18">
        <f>SUM(F29:G29)/E29</f>
        <v>0.96296296296296291</v>
      </c>
      <c r="I29" s="17">
        <f t="shared" si="0"/>
        <v>2</v>
      </c>
      <c r="J29" s="18">
        <f t="shared" ref="J29" si="4">I29/E29</f>
        <v>3.7037037037037035E-2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0.81333333333333335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">
        <v>37</v>
      </c>
      <c r="C38" s="22"/>
      <c r="D38" s="22"/>
      <c r="E38" s="13"/>
      <c r="F38" s="13"/>
      <c r="G38" s="22" t="s">
        <v>44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38</v>
      </c>
      <c r="C14" s="9" t="str">
        <f>'1'!C14</f>
        <v>710A</v>
      </c>
      <c r="D14" s="9" t="str">
        <f>'1'!D14</f>
        <v>IINF</v>
      </c>
      <c r="E14" s="9">
        <f>'1'!E14</f>
        <v>24</v>
      </c>
      <c r="F14" s="9">
        <v>24</v>
      </c>
      <c r="G14" s="9"/>
      <c r="H14" s="10">
        <f t="shared" ref="H14:H16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92</v>
      </c>
      <c r="N14" s="15">
        <v>0.62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22</v>
      </c>
      <c r="F15" s="9">
        <v>21</v>
      </c>
      <c r="G15" s="9"/>
      <c r="H15" s="10">
        <f t="shared" si="0"/>
        <v>0.95454545454545459</v>
      </c>
      <c r="I15" s="9">
        <f t="shared" si="1"/>
        <v>1</v>
      </c>
      <c r="J15" s="10">
        <f t="shared" si="2"/>
        <v>4.5454545454545456E-2</v>
      </c>
      <c r="K15" s="9">
        <v>0</v>
      </c>
      <c r="L15" s="10">
        <f t="shared" si="3"/>
        <v>0</v>
      </c>
      <c r="M15" s="9">
        <v>81</v>
      </c>
      <c r="N15" s="15">
        <v>0.86</v>
      </c>
    </row>
    <row r="16" spans="1:14" s="11" customFormat="1" x14ac:dyDescent="0.2">
      <c r="A16" s="9" t="str">
        <f>'1'!A16</f>
        <v>Tecnologías Convergentes II</v>
      </c>
      <c r="B16" s="9" t="s">
        <v>47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>
        <v>0</v>
      </c>
      <c r="L16" s="10">
        <f t="shared" si="3"/>
        <v>0</v>
      </c>
      <c r="M16" s="9">
        <v>77</v>
      </c>
      <c r="N16" s="15">
        <v>0.87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52</v>
      </c>
      <c r="G26" s="17">
        <f>SUM(G14:G25)</f>
        <v>0</v>
      </c>
      <c r="H26" s="18">
        <f>SUM(F26:G26)/E26</f>
        <v>0.96296296296296291</v>
      </c>
      <c r="I26" s="17">
        <f t="shared" si="1"/>
        <v>2</v>
      </c>
      <c r="J26" s="18">
        <f t="shared" si="2"/>
        <v>3.7037037037037035E-2</v>
      </c>
      <c r="K26" s="17">
        <f>SUM(K14:K25)</f>
        <v>0</v>
      </c>
      <c r="L26" s="18">
        <f t="shared" si="3"/>
        <v>0</v>
      </c>
      <c r="M26" s="17">
        <f>AVERAGE(M14:M25)</f>
        <v>83.333333333333329</v>
      </c>
      <c r="N26" s="19">
        <f>AVERAGE(N14:N25)</f>
        <v>0.78333333333333333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40" t="str">
        <f>B10</f>
        <v>Verónica Guerrero Hernández</v>
      </c>
      <c r="C35" s="40"/>
      <c r="D35" s="40"/>
      <c r="E35" s="13"/>
      <c r="F35" s="13"/>
      <c r="G35" s="22" t="s">
        <v>44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2024-11-21T04:51:18Z</dcterms:modified>
  <cp:category/>
  <cp:contentStatus/>
</cp:coreProperties>
</file>