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REPORTES PARCIALES\"/>
    </mc:Choice>
  </mc:AlternateContent>
  <bookViews>
    <workbookView xWindow="-120" yWindow="-120" windowWidth="20730" windowHeight="111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'2'!$A$1:$N$38</definedName>
    <definedName name="_xlnm.Print_Area" localSheetId="2">'3'!$A$1:$N$35</definedName>
    <definedName name="_xlnm.Print_Area" localSheetId="3">'4'!$A$1:$N$35</definedName>
    <definedName name="_xlnm.Print_Area" localSheetId="4">Final!$A$1:$N$35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D15" i="22"/>
  <c r="D16" i="22"/>
  <c r="A15" i="22"/>
  <c r="A16" i="22"/>
  <c r="A14" i="22"/>
  <c r="L15" i="22" l="1"/>
  <c r="I15" i="22" l="1"/>
  <c r="M26" i="10"/>
  <c r="N26" i="10"/>
  <c r="L16" i="10"/>
  <c r="L15" i="10"/>
  <c r="K26" i="10"/>
  <c r="G26" i="10"/>
  <c r="F26" i="10"/>
  <c r="E26" i="10"/>
  <c r="L14" i="10"/>
  <c r="L26" i="10" l="1"/>
  <c r="I26" i="10"/>
  <c r="N26" i="25"/>
  <c r="M26" i="25"/>
  <c r="K26" i="25"/>
  <c r="G26" i="25"/>
  <c r="F26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5" i="25" s="1"/>
  <c r="L8" i="25"/>
  <c r="H8" i="25"/>
  <c r="E8" i="25"/>
  <c r="K26" i="24"/>
  <c r="G26" i="24"/>
  <c r="F26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5" i="24" s="1"/>
  <c r="L8" i="24"/>
  <c r="H8" i="24"/>
  <c r="E8" i="24"/>
  <c r="N26" i="23"/>
  <c r="M26" i="23"/>
  <c r="K26" i="23"/>
  <c r="G26" i="23"/>
  <c r="F26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5" i="23" s="1"/>
  <c r="L8" i="23"/>
  <c r="H8" i="23"/>
  <c r="E8" i="23"/>
  <c r="C14" i="22"/>
  <c r="D14" i="22"/>
  <c r="B10" i="22"/>
  <c r="L8" i="22"/>
  <c r="N29" i="22"/>
  <c r="M29" i="22"/>
  <c r="K29" i="22"/>
  <c r="G29" i="22"/>
  <c r="F29" i="22"/>
  <c r="I16" i="10"/>
  <c r="I15" i="10"/>
  <c r="I14" i="10"/>
  <c r="I16" i="25" l="1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E26" i="25"/>
  <c r="L14" i="24"/>
  <c r="L15" i="24"/>
  <c r="L16" i="24"/>
  <c r="E26" i="24"/>
  <c r="L14" i="23"/>
  <c r="L15" i="23"/>
  <c r="L16" i="23"/>
  <c r="H14" i="23"/>
  <c r="H15" i="23"/>
  <c r="H16" i="23"/>
  <c r="E26" i="23"/>
  <c r="L14" i="22"/>
  <c r="E29" i="22"/>
  <c r="I26" i="25" l="1"/>
  <c r="J26" i="25" s="1"/>
  <c r="L26" i="25"/>
  <c r="H26" i="25"/>
  <c r="I26" i="24"/>
  <c r="J26" i="24" s="1"/>
  <c r="L26" i="24"/>
  <c r="H26" i="24"/>
  <c r="I26" i="23"/>
  <c r="J26" i="23" s="1"/>
  <c r="L26" i="23"/>
  <c r="H26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<sst xmlns="http://schemas.openxmlformats.org/spreadsheetml/2006/main" count="195" uniqueCount="49">
  <si>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</si>
  <si>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</si>
  <si>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</si>
  <si>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</si>
  <si>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</si>
  <si>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</si>
  <si>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</si>
  <si>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</si>
  <si>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</si>
  <si>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</si>
  <si>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</si>
  <si>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</si>
  <si>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</si>
  <si>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</si>
  <si>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</si>
  <si>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</si>
  <si>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</si>
  <si>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</si>
  <si>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</si>
  <si>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</si>
  <si>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</si>
  <si>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</si>
  <si>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</si>
  <si>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</si>
  <si>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</si>
  <si>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</si>
  <si>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</si>
  <si>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</si>
  <si>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</si>
  <si>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</si>
  <si>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</si>
  <si>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</si>
  <si>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</si>
  <si>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</si>
  <si>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</si>
  <si>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</si>
  <si>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</si>
  <si>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</si>
  <si>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</si>
  <si>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710A</t>
  </si>
  <si>
    <t>Análisis y Modelado de Sistemas de Información</t>
  </si>
  <si>
    <t>510A</t>
  </si>
  <si>
    <t>Tecnologías Convergentes II</t>
  </si>
  <si>
    <t>910B</t>
  </si>
  <si>
    <t>I.S.C MARCOS CAGAL ORTIZ</t>
  </si>
  <si>
    <t>AGO - DIC 2024</t>
  </si>
  <si>
    <t>INFORMÁTICA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</si>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</sst>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34</v>
      </c>
      <c r="C14" s="9" t="s">
        <v>39</v>
      </c>
      <c r="D14" s="9" t="s">
        <v>33</v>
      </c>
      <c r="E14" s="9">
        <v>24</v>
      </c>
      <c r="F14" s="9">
        <v>0</v>
      </c>
      <c r="G14" s="9"/>
      <c r="H14" s="10"/>
      <c r="I14" s="9">
        <f t="shared" ref="I14:I16" si="0">(E14-SUM(F14:G14))-K14</f>
        <v>24</v>
      </c>
      <c r="J14" s="10"/>
      <c r="K14" s="9">
        <v>0</v>
      </c>
      <c r="L14" s="10">
        <f t="shared" ref="L14:L16" si="1">K14/E14</f>
        <v>0</v>
      </c>
      <c r="M14" s="9">
        <v>0</v>
      </c>
      <c r="N14" s="15">
        <v>0</v>
      </c>
    </row>
    <row r="15" spans="1:14" s="11" customFormat="1" ht="25.5" x14ac:dyDescent="0.2">
      <c r="A15" s="8" t="s">
        <v>40</v>
      </c>
      <c r="B15" s="9" t="s">
        <v>21</v>
      </c>
      <c r="C15" s="9" t="s">
        <v>41</v>
      </c>
      <c r="D15" s="9" t="s">
        <v>33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0.77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33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0.87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30</v>
      </c>
      <c r="G26" s="17">
        <f>SUM(G14:G25)</f>
        <v>0</v>
      </c>
      <c r="H26" s="18"/>
      <c r="I26" s="17">
        <f t="shared" ref="I26" si="2">(E26-SUM(F26:G26))-K26</f>
        <v>24</v>
      </c>
      <c r="J26" s="18"/>
      <c r="K26" s="17">
        <f>SUM(K14:K25)</f>
        <v>0</v>
      </c>
      <c r="L26" s="18">
        <f t="shared" ref="L26" si="3">K26/E26</f>
        <v>0</v>
      </c>
      <c r="M26" s="17">
        <f>AVERAGE(M14:M25)</f>
        <v>64.666666666666671</v>
      </c>
      <c r="N26" s="19">
        <f>AVERAGE(N14:N25)</f>
        <v>0.54666666666666675</v>
      </c>
    </row>
    <row r="28" spans="1:14" ht="120" customHeight="1" x14ac:dyDescent="0.2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30" spans="1:14" x14ac:dyDescent="0.2">
      <c r="A30" s="12"/>
    </row>
    <row r="31" spans="1:14" x14ac:dyDescent="0.2">
      <c r="B31" s="36" t="s">
        <v>27</v>
      </c>
      <c r="C31" s="36"/>
      <c r="D31" s="36"/>
      <c r="G31" s="21" t="s">
        <v>28</v>
      </c>
      <c r="H31" s="21"/>
      <c r="I31" s="21"/>
      <c r="J31" s="21"/>
    </row>
    <row r="32" spans="1:14" ht="62.25" customHeight="1" x14ac:dyDescent="0.2">
      <c r="B32" s="37"/>
      <c r="C32" s="37"/>
      <c r="D32" s="37"/>
      <c r="G32" s="33"/>
      <c r="H32" s="33"/>
      <c r="I32" s="33"/>
      <c r="J32" s="33"/>
    </row>
    <row r="33" spans="1:10" hidden="1" x14ac:dyDescent="0.2">
      <c r="A33" s="38" t="e">
        <v>#REF!</v>
      </c>
      <c r="B33" s="38"/>
      <c r="C33" s="6"/>
      <c r="E33" s="38"/>
      <c r="F33" s="38"/>
      <c r="G33" s="38"/>
      <c r="H33" s="38"/>
    </row>
    <row r="34" spans="1:10" hidden="1" x14ac:dyDescent="0.2"/>
    <row r="35" spans="1:10" ht="45" customHeight="1" x14ac:dyDescent="0.2">
      <c r="B35" s="39" t="s">
        <v>37</v>
      </c>
      <c r="C35" s="39"/>
      <c r="D35" s="39"/>
      <c r="E35" s="13"/>
      <c r="F35" s="13"/>
      <c r="G35" s="39" t="s">
        <v>44</v>
      </c>
      <c r="H35" s="39"/>
      <c r="I35" s="39"/>
      <c r="J35" s="39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3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92</v>
      </c>
      <c r="N14" s="15">
        <v>0.67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38</v>
      </c>
      <c r="C15" s="9" t="str">
        <f>'1'!C15</f>
        <v>510A</v>
      </c>
      <c r="D15" s="9" t="str">
        <f>'1'!D15</f>
        <v>IINF</v>
      </c>
      <c r="E15" s="9">
        <v>22</v>
      </c>
      <c r="F15" s="9">
        <v>21</v>
      </c>
      <c r="G15" s="9"/>
      <c r="H15" s="10"/>
      <c r="I15" s="9">
        <f t="shared" ref="I15" si="2">(E15-SUM(F15:G15))-K15</f>
        <v>1</v>
      </c>
      <c r="J15" s="10"/>
      <c r="K15" s="9">
        <v>0</v>
      </c>
      <c r="L15" s="10">
        <f t="shared" ref="L15" si="3">K15/E15</f>
        <v>0</v>
      </c>
      <c r="M15" s="9">
        <v>85</v>
      </c>
      <c r="N15" s="15">
        <v>0.9</v>
      </c>
    </row>
    <row r="16" spans="1:14" s="11" customFormat="1" x14ac:dyDescent="0.2">
      <c r="A16" s="9" t="str">
        <f>'1'!A16</f>
        <v>Tecnologías Convergentes II</v>
      </c>
      <c r="B16" s="9" t="s">
        <v>38</v>
      </c>
      <c r="C16" s="9" t="str">
        <f>'1'!C16</f>
        <v>910B</v>
      </c>
      <c r="D16" s="9" t="str">
        <f>'1'!D16</f>
        <v>IINF</v>
      </c>
      <c r="E16" s="9">
        <v>8</v>
      </c>
      <c r="F16" s="9">
        <v>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0.87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54</v>
      </c>
      <c r="F29" s="17">
        <f>SUM(F14:F28)</f>
        <v>52</v>
      </c>
      <c r="G29" s="17">
        <f>SUM(G14:G28)</f>
        <v>0</v>
      </c>
      <c r="H29" s="18">
        <f>SUM(F29:G29)/E29</f>
        <v>0.96296296296296291</v>
      </c>
      <c r="I29" s="17">
        <f t="shared" si="0"/>
        <v>2</v>
      </c>
      <c r="J29" s="18">
        <f t="shared" ref="J29" si="4">I29/E29</f>
        <v>3.7037037037037035E-2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0.81333333333333335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">
        <v>37</v>
      </c>
      <c r="C38" s="39"/>
      <c r="D38" s="39"/>
      <c r="E38" s="13"/>
      <c r="F38" s="13"/>
      <c r="G38" s="39" t="s">
        <v>44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38</v>
      </c>
      <c r="C14" s="9" t="str">
        <f>'1'!C14</f>
        <v>710A</v>
      </c>
      <c r="D14" s="9" t="str">
        <f>'1'!D14</f>
        <v>IINF</v>
      </c>
      <c r="E14" s="9">
        <f>'1'!E14</f>
        <v>24</v>
      </c>
      <c r="F14" s="9">
        <v>24</v>
      </c>
      <c r="G14" s="9"/>
      <c r="H14" s="10">
        <f t="shared" ref="H14:H16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>
        <v>0</v>
      </c>
      <c r="L14" s="10">
        <f t="shared" ref="L14:L26" si="3">K14/E14</f>
        <v>0</v>
      </c>
      <c r="M14" s="9">
        <v>92</v>
      </c>
      <c r="N14" s="15">
        <v>0.63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47</v>
      </c>
      <c r="C15" s="9" t="str">
        <f>'1'!C15</f>
        <v>510A</v>
      </c>
      <c r="D15" s="9" t="str">
        <f>'1'!D15</f>
        <v>IINF</v>
      </c>
      <c r="E15" s="9">
        <f>'1'!E15</f>
        <v>22</v>
      </c>
      <c r="F15" s="9">
        <v>20</v>
      </c>
      <c r="G15" s="9"/>
      <c r="H15" s="10">
        <f t="shared" si="0"/>
        <v>0.90909090909090906</v>
      </c>
      <c r="I15" s="9">
        <f t="shared" si="1"/>
        <v>2</v>
      </c>
      <c r="J15" s="10">
        <f t="shared" si="2"/>
        <v>9.0909090909090912E-2</v>
      </c>
      <c r="K15" s="9">
        <v>0</v>
      </c>
      <c r="L15" s="10">
        <f t="shared" si="3"/>
        <v>0</v>
      </c>
      <c r="M15" s="9">
        <v>82</v>
      </c>
      <c r="N15" s="15">
        <v>0.86</v>
      </c>
    </row>
    <row r="16" spans="1:14" s="11" customFormat="1" x14ac:dyDescent="0.2">
      <c r="A16" s="9" t="str">
        <f>'1'!A16</f>
        <v>Tecnologías Convergentes II</v>
      </c>
      <c r="B16" s="9" t="s">
        <v>47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>
        <v>0</v>
      </c>
      <c r="L16" s="10">
        <f t="shared" si="3"/>
        <v>0</v>
      </c>
      <c r="M16" s="9">
        <v>77</v>
      </c>
      <c r="N16" s="15">
        <v>0.88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51</v>
      </c>
      <c r="G26" s="17">
        <f>SUM(G14:G25)</f>
        <v>0</v>
      </c>
      <c r="H26" s="18">
        <f>SUM(F26:G26)/E26</f>
        <v>0.94444444444444442</v>
      </c>
      <c r="I26" s="17">
        <f t="shared" si="1"/>
        <v>3</v>
      </c>
      <c r="J26" s="18">
        <f t="shared" si="2"/>
        <v>5.5555555555555552E-2</v>
      </c>
      <c r="K26" s="17">
        <f>SUM(K14:K25)</f>
        <v>0</v>
      </c>
      <c r="L26" s="18">
        <f t="shared" si="3"/>
        <v>0</v>
      </c>
      <c r="M26" s="17">
        <f>AVERAGE(M14:M25)</f>
        <v>83.666666666666671</v>
      </c>
      <c r="N26" s="19">
        <f>AVERAGE(N14:N25)</f>
        <v>0.79</v>
      </c>
    </row>
    <row r="28" spans="1:14" ht="120" customHeight="1" x14ac:dyDescent="0.2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30" spans="1:14" x14ac:dyDescent="0.2">
      <c r="A30" s="12"/>
    </row>
    <row r="31" spans="1:14" x14ac:dyDescent="0.2">
      <c r="B31" s="36" t="s">
        <v>27</v>
      </c>
      <c r="C31" s="36"/>
      <c r="D31" s="36"/>
      <c r="G31" s="21" t="s">
        <v>28</v>
      </c>
      <c r="H31" s="21"/>
      <c r="I31" s="21"/>
      <c r="J31" s="21"/>
    </row>
    <row r="32" spans="1:14" ht="62.25" customHeight="1" x14ac:dyDescent="0.2">
      <c r="B32" s="37"/>
      <c r="C32" s="37"/>
      <c r="D32" s="37"/>
      <c r="G32" s="33"/>
      <c r="H32" s="33"/>
      <c r="I32" s="33"/>
      <c r="J32" s="33"/>
    </row>
    <row r="33" spans="1:10" hidden="1" x14ac:dyDescent="0.2">
      <c r="A33" s="38" t="e">
        <v>#REF!</v>
      </c>
      <c r="B33" s="38"/>
      <c r="C33" s="6"/>
      <c r="E33" s="38"/>
      <c r="F33" s="38"/>
      <c r="G33" s="38"/>
      <c r="H33" s="38"/>
    </row>
    <row r="34" spans="1:10" hidden="1" x14ac:dyDescent="0.2"/>
    <row r="35" spans="1:10" ht="45" customHeight="1" x14ac:dyDescent="0.2">
      <c r="B35" s="40" t="str">
        <f>B10</f>
        <v>Verónica Guerrero Hernández</v>
      </c>
      <c r="C35" s="40"/>
      <c r="D35" s="40"/>
      <c r="E35" s="13"/>
      <c r="F35" s="13"/>
      <c r="G35" s="39" t="s">
        <v>44</v>
      </c>
      <c r="H35" s="39"/>
      <c r="I35" s="39"/>
      <c r="J35" s="39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34</v>
      </c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/>
      <c r="I14" s="9">
        <f t="shared" ref="I14:I26" si="0">(E14-SUM(F14:G14))-K14</f>
        <v>24</v>
      </c>
      <c r="J14" s="10"/>
      <c r="K14" s="9"/>
      <c r="L14" s="10">
        <f t="shared" ref="L14:L26" si="1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 t="s">
        <v>34</v>
      </c>
      <c r="C15" s="9" t="str">
        <f>'1'!C15</f>
        <v>510A</v>
      </c>
      <c r="D15" s="9" t="str">
        <f>'1'!D15</f>
        <v>IINF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/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 t="s">
        <v>34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/>
      <c r="I16" s="9">
        <f t="shared" si="0"/>
        <v>8</v>
      </c>
      <c r="J16" s="10"/>
      <c r="K16" s="9"/>
      <c r="L16" s="10">
        <f t="shared" si="1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0</v>
      </c>
      <c r="G26" s="17">
        <f>SUM(G14:G25)</f>
        <v>0</v>
      </c>
      <c r="H26" s="18">
        <f>SUM(F26:G26)/E26</f>
        <v>0</v>
      </c>
      <c r="I26" s="17">
        <f t="shared" si="0"/>
        <v>54</v>
      </c>
      <c r="J26" s="18">
        <f t="shared" ref="J26" si="2">I26/E26</f>
        <v>1</v>
      </c>
      <c r="K26" s="17">
        <f>SUM(K14:K25)</f>
        <v>0</v>
      </c>
      <c r="L26" s="18">
        <f t="shared" si="1"/>
        <v>0</v>
      </c>
      <c r="M26" s="17"/>
      <c r="N26" s="19"/>
    </row>
    <row r="28" spans="1:14" ht="120" customHeight="1" x14ac:dyDescent="0.2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30" spans="1:14" x14ac:dyDescent="0.2">
      <c r="A30" s="12"/>
    </row>
    <row r="31" spans="1:14" x14ac:dyDescent="0.2">
      <c r="B31" s="36" t="s">
        <v>27</v>
      </c>
      <c r="C31" s="36"/>
      <c r="D31" s="36"/>
      <c r="G31" s="21" t="s">
        <v>28</v>
      </c>
      <c r="H31" s="21"/>
      <c r="I31" s="21"/>
      <c r="J31" s="21"/>
    </row>
    <row r="32" spans="1:14" ht="62.25" customHeight="1" x14ac:dyDescent="0.2">
      <c r="B32" s="37"/>
      <c r="C32" s="37"/>
      <c r="D32" s="37"/>
      <c r="G32" s="33"/>
      <c r="H32" s="33"/>
      <c r="I32" s="33"/>
      <c r="J32" s="33"/>
    </row>
    <row r="33" spans="1:10" hidden="1" x14ac:dyDescent="0.2">
      <c r="A33" s="38" t="e">
        <v>#REF!</v>
      </c>
      <c r="B33" s="38"/>
      <c r="C33" s="6"/>
      <c r="E33" s="38"/>
      <c r="F33" s="38"/>
      <c r="G33" s="38"/>
      <c r="H33" s="38"/>
    </row>
    <row r="34" spans="1:10" hidden="1" x14ac:dyDescent="0.2"/>
    <row r="35" spans="1:10" ht="45" customHeight="1" x14ac:dyDescent="0.2">
      <c r="B35" s="40" t="str">
        <f>B10</f>
        <v>Verónica Guerrero Hernández</v>
      </c>
      <c r="C35" s="40"/>
      <c r="D35" s="40"/>
      <c r="E35" s="13"/>
      <c r="F35" s="13"/>
      <c r="G35" s="39" t="s">
        <v>44</v>
      </c>
      <c r="H35" s="39"/>
      <c r="I35" s="39"/>
      <c r="J35" s="39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48</v>
      </c>
      <c r="C14" s="9" t="str">
        <f>'1'!C14</f>
        <v>710A</v>
      </c>
      <c r="D14" s="9" t="str">
        <f>'1'!D14</f>
        <v>IINF</v>
      </c>
      <c r="E14" s="9">
        <f>'1'!E14</f>
        <v>24</v>
      </c>
      <c r="F14" s="9">
        <v>24</v>
      </c>
      <c r="G14" s="9"/>
      <c r="H14" s="10">
        <f>(F14+G14)/E14</f>
        <v>1</v>
      </c>
      <c r="I14" s="9">
        <f t="shared" ref="I14:I26" si="0">(E14-SUM(F14:G14))-K14</f>
        <v>0</v>
      </c>
      <c r="J14" s="10">
        <f t="shared" ref="J14:J26" si="1">I14/E14</f>
        <v>0</v>
      </c>
      <c r="K14" s="9">
        <v>0</v>
      </c>
      <c r="L14" s="10">
        <f t="shared" ref="L14:L26" si="2">K14/E14</f>
        <v>0</v>
      </c>
      <c r="M14" s="9">
        <v>89</v>
      </c>
      <c r="N14" s="15">
        <v>0.63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48</v>
      </c>
      <c r="C15" s="9" t="str">
        <f>'1'!C15</f>
        <v>510A</v>
      </c>
      <c r="D15" s="9" t="str">
        <f>'1'!D15</f>
        <v>IINF</v>
      </c>
      <c r="E15" s="9">
        <f>'1'!E15</f>
        <v>22</v>
      </c>
      <c r="F15" s="9">
        <v>21</v>
      </c>
      <c r="G15" s="9"/>
      <c r="H15" s="10">
        <f t="shared" ref="H15:H16" si="3">(F15+G15)/E15</f>
        <v>0.95454545454545459</v>
      </c>
      <c r="I15" s="9">
        <f t="shared" si="0"/>
        <v>1</v>
      </c>
      <c r="J15" s="10">
        <f t="shared" si="1"/>
        <v>4.5454545454545456E-2</v>
      </c>
      <c r="K15" s="9">
        <v>0</v>
      </c>
      <c r="L15" s="10">
        <f t="shared" si="2"/>
        <v>0</v>
      </c>
      <c r="M15" s="9">
        <v>86</v>
      </c>
      <c r="N15" s="15">
        <v>0.82</v>
      </c>
    </row>
    <row r="16" spans="1:14" s="11" customFormat="1" x14ac:dyDescent="0.2">
      <c r="A16" s="9" t="str">
        <f>'1'!A16</f>
        <v>Tecnologías Convergentes II</v>
      </c>
      <c r="B16" s="9" t="s">
        <v>48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8</v>
      </c>
      <c r="G16" s="9"/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91</v>
      </c>
      <c r="N16" s="15">
        <v>0.88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53</v>
      </c>
      <c r="G26" s="17">
        <f>SUM(G14:G25)</f>
        <v>0</v>
      </c>
      <c r="H26" s="18">
        <f>SUM(F26:G26)/E26</f>
        <v>0.98148148148148151</v>
      </c>
      <c r="I26" s="17">
        <f t="shared" si="0"/>
        <v>1</v>
      </c>
      <c r="J26" s="18">
        <f t="shared" si="1"/>
        <v>1.8518518518518517E-2</v>
      </c>
      <c r="K26" s="17">
        <f>SUM(K14:K25)</f>
        <v>0</v>
      </c>
      <c r="L26" s="18">
        <f t="shared" si="2"/>
        <v>0</v>
      </c>
      <c r="M26" s="17">
        <f>AVERAGE(M14:M25)</f>
        <v>88.666666666666671</v>
      </c>
      <c r="N26" s="19">
        <f>AVERAGE(N14:N25)</f>
        <v>0.77666666666666673</v>
      </c>
    </row>
    <row r="28" spans="1:14" ht="120" customHeight="1" x14ac:dyDescent="0.2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30" spans="1:14" x14ac:dyDescent="0.2">
      <c r="A30" s="12"/>
    </row>
    <row r="31" spans="1:14" x14ac:dyDescent="0.2">
      <c r="B31" s="36" t="s">
        <v>27</v>
      </c>
      <c r="C31" s="36"/>
      <c r="D31" s="36"/>
      <c r="G31" s="21" t="s">
        <v>28</v>
      </c>
      <c r="H31" s="21"/>
      <c r="I31" s="21"/>
      <c r="J31" s="21"/>
    </row>
    <row r="32" spans="1:14" ht="62.25" customHeight="1" x14ac:dyDescent="0.2">
      <c r="B32" s="37"/>
      <c r="C32" s="37"/>
      <c r="D32" s="37"/>
      <c r="G32" s="33"/>
      <c r="H32" s="33"/>
      <c r="I32" s="33"/>
      <c r="J32" s="33"/>
    </row>
    <row r="33" spans="1:10" hidden="1" x14ac:dyDescent="0.2">
      <c r="A33" s="38" t="e">
        <v>#REF!</v>
      </c>
      <c r="B33" s="38"/>
      <c r="C33" s="6"/>
      <c r="E33" s="38"/>
      <c r="F33" s="38"/>
      <c r="G33" s="38"/>
      <c r="H33" s="38"/>
    </row>
    <row r="34" spans="1:10" hidden="1" x14ac:dyDescent="0.2"/>
    <row r="35" spans="1:10" ht="45" customHeight="1" x14ac:dyDescent="0.2">
      <c r="B35" s="40" t="str">
        <f>B10</f>
        <v>Verónica Guerrero Hernández</v>
      </c>
      <c r="C35" s="40"/>
      <c r="D35" s="40"/>
      <c r="E35" s="13"/>
      <c r="F35" s="13"/>
      <c r="G35" s="39" t="s">
        <v>44</v>
      </c>
      <c r="H35" s="39"/>
      <c r="I35" s="39"/>
      <c r="J35" s="39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2025-01-07T18:17:51Z</dcterms:modified>
  <cp:category/>
  <cp:contentStatus/>
</cp:coreProperties>
</file>