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d.docs.live.net/d49ae876a8dd9ea2/Documentos 1/"/>
    </mc:Choice>
  </mc:AlternateContent>
  <xr:revisionPtr revIDLastSave="0" documentId="8_{EACF1F15-C32A-4387-BF46-5FB8A39BCF9F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Ap. Mov I" sheetId="1" r:id="rId1"/>
    <sheet name="Ap. Emp" sheetId="3" r:id="rId2"/>
    <sheet name="Leng. Aut I" sheetId="5" r:id="rId3"/>
    <sheet name="Fund BD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5" l="1"/>
  <c r="Q15" i="5"/>
  <c r="Q14" i="5"/>
  <c r="Q13" i="5"/>
  <c r="Q12" i="5"/>
  <c r="Q11" i="5"/>
  <c r="Q10" i="5"/>
  <c r="Q9" i="5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0" i="6"/>
  <c r="Q19" i="6"/>
  <c r="Q18" i="6"/>
  <c r="Q17" i="6"/>
  <c r="Q16" i="6"/>
  <c r="Q15" i="6"/>
  <c r="Q14" i="6"/>
  <c r="Q13" i="6"/>
  <c r="Q12" i="6"/>
  <c r="Q11" i="6"/>
  <c r="Q10" i="6"/>
  <c r="Q9" i="6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M58" i="5" l="1"/>
  <c r="K57" i="5"/>
  <c r="K58" i="5"/>
  <c r="N58" i="5"/>
  <c r="M57" i="5"/>
  <c r="J57" i="5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/>
  <c r="P57" i="6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<sst xmlns="http://schemas.openxmlformats.org/spreadsheetml/2006/main" count="210" uniqueCount="115">
  <si>
    <t>INSTITUTO TECNOLOGCIO SUPERIOR DE SAN ANDRES TUXTLA</t>
  </si>
  <si>
    <t>REPORTE DE CALIFICACIONES</t>
  </si>
  <si>
    <t>MATERIA</t>
  </si>
  <si>
    <t>Aplicacones Móviles I</t>
  </si>
  <si>
    <t>GRUPO</t>
  </si>
  <si>
    <t>704AP</t>
  </si>
  <si>
    <t>FECHA</t>
  </si>
  <si>
    <t>PERIODO</t>
  </si>
  <si>
    <t>AGOSTO-DICIEMBRE 2024</t>
  </si>
  <si>
    <t>CATEDRATICO</t>
  </si>
  <si>
    <t>MTI VICTOR MANUEL CHONTAL AMADOR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</si>
  <si>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</si>
  <si>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</si>
  <si>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</si>
  <si>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</si>
  <si>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</si>
  <si>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</si>
  <si>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</si>
  <si>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</si>
  <si>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</si>
  <si>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</si>
  <si>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</si>
  <si>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211U0172</t>
  </si>
  <si>
    <t>ALVARADO MERLIN CARLOS RAUL</t>
  </si>
  <si>
    <t>201U0098</t>
  </si>
  <si>
    <t>BERNAL ANDRADE JESUS ALEJANDRO</t>
  </si>
  <si>
    <t>211U0176</t>
  </si>
  <si>
    <t>CANELA AMARO VICTOR</t>
  </si>
  <si>
    <t>211U0661</t>
  </si>
  <si>
    <t>CINTO GUILLEN GILBERTO</t>
  </si>
  <si>
    <t>211U0186</t>
  </si>
  <si>
    <t>HERNANDEZ SANTOS JONATHAN SALVADOR</t>
  </si>
  <si>
    <t>211U0187</t>
  </si>
  <si>
    <t>HERRERA MIXTEGA LAURA</t>
  </si>
  <si>
    <t>211U0189</t>
  </si>
  <si>
    <t>MALAGA MALAGA XOCHITL LITZURY</t>
  </si>
  <si>
    <t>211U0190</t>
  </si>
  <si>
    <t>MAULEON FLORES JAZMIN</t>
  </si>
  <si>
    <t>211U0635</t>
  </si>
  <si>
    <t>MIL ORTIZ EMMANUEL ALEJANDRO</t>
  </si>
  <si>
    <t>211U0191</t>
  </si>
  <si>
    <t>MINQUIS MELCHI ORLANDO</t>
  </si>
  <si>
    <t>211U0192</t>
  </si>
  <si>
    <t>OLIN ALONSO CARLOS DANIEL</t>
  </si>
  <si>
    <t>211U0198</t>
  </si>
  <si>
    <t>POLITO IXTEPAN LESLYE ALEJANDRA</t>
  </si>
  <si>
    <t>211U0200</t>
  </si>
  <si>
    <t>ROVIRA MACARIO LUIS AXEL</t>
  </si>
  <si>
    <t>211U0206</t>
  </si>
  <si>
    <t>VENAVIDES RODRIGUEZ ROGELIO DE JESUS</t>
  </si>
  <si>
    <t>APROBADOS</t>
  </si>
  <si>
    <t>REPROBADOS</t>
  </si>
  <si>
    <t>TOTAL</t>
  </si>
  <si>
    <t>% APROBACION</t>
  </si>
  <si>
    <t>% REPROBACION</t>
  </si>
  <si>
    <t>FIRMA DEL CATEDRATICO</t>
  </si>
  <si>
    <t>Aplicaciones Empresariales</t>
  </si>
  <si>
    <t>704IN</t>
  </si>
  <si>
    <t>211U0174</t>
  </si>
  <si>
    <t>BELTRAN HERNANDEZ JUAN CARLOS</t>
  </si>
  <si>
    <t>201U0102</t>
  </si>
  <si>
    <t>CANO CAZARIN GONZALO YAHIR</t>
  </si>
  <si>
    <t>211U0011</t>
  </si>
  <si>
    <t>CHAGA CHAGALA ISAAC</t>
  </si>
  <si>
    <t>211U0473</t>
  </si>
  <si>
    <t>CRUZ XALA VICTOR JOSE</t>
  </si>
  <si>
    <t>211U0179</t>
  </si>
  <si>
    <t>DIAZ POLITO CARLOS DAVID</t>
  </si>
  <si>
    <t>211U0181</t>
  </si>
  <si>
    <t>FLORES OLIVEROS FRANCISCO JESUS</t>
  </si>
  <si>
    <t>211U0642</t>
  </si>
  <si>
    <t>HERNANDEZ SALAZAR GUSTAVO ANGEL</t>
  </si>
  <si>
    <t>211U0013</t>
  </si>
  <si>
    <t>MELCHI COTA CRUZ AXEL</t>
  </si>
  <si>
    <t>201U0114</t>
  </si>
  <si>
    <t>MENDOZA FERNANDEZ CARLOS DANIEL</t>
  </si>
  <si>
    <t>211U0547</t>
  </si>
  <si>
    <t>MIXTEGA SOSA JUAN DANIEL</t>
  </si>
  <si>
    <t>211U0193</t>
  </si>
  <si>
    <t>OLIN CAMACHO FLOR DEL CARMEN</t>
  </si>
  <si>
    <t>211U0194</t>
  </si>
  <si>
    <t>ORTIZ DOMINGUEZ KEISSLY</t>
  </si>
  <si>
    <t>211U0195</t>
  </si>
  <si>
    <t>ORTIZ VERGARA DIEGO DE JESUS</t>
  </si>
  <si>
    <t>211U0199</t>
  </si>
  <si>
    <t>RAMIREZ MUNOZ TERESA</t>
  </si>
  <si>
    <t>211U0203</t>
  </si>
  <si>
    <t>TOTO BAUTISTA EDUARDO ABISAI</t>
  </si>
  <si>
    <t>Lenguajes y Autómatas I</t>
  </si>
  <si>
    <t>ARRTR</t>
  </si>
  <si>
    <t>211U0173</t>
  </si>
  <si>
    <t>ARTIGAS MARTINEZ ALEXIS</t>
  </si>
  <si>
    <t>211U0178</t>
  </si>
  <si>
    <t>DEL ANGEL BAPO LINDA JHOANA</t>
  </si>
  <si>
    <t>211U0662</t>
  </si>
  <si>
    <t>MALAGA MIXTEGA MIGUEL ANGEL</t>
  </si>
  <si>
    <t>211U0202</t>
  </si>
  <si>
    <t>TERRAZAS GUERRERO ROBERTO CARLOS</t>
  </si>
  <si>
    <t>Fundamentos de Base de Datos</t>
  </si>
  <si>
    <t>221U0194</t>
  </si>
  <si>
    <t>BAXIN TAGAN GAEL ISAI</t>
  </si>
  <si>
    <t>221U0203</t>
  </si>
  <si>
    <t>CRUZ ZACARIAS WENDY ELLEN</t>
  </si>
  <si>
    <t>221U0209</t>
  </si>
  <si>
    <t>GARCIA SEGURA CESAR EDUARDO</t>
  </si>
  <si>
    <t>211U0641</t>
  </si>
  <si>
    <t>GUEVARA VELASQUEZ LEONARDO ALEXIS</t>
  </si>
  <si>
    <t>221U0226</t>
  </si>
  <si>
    <t>MORALES TON ESTRELLA</t>
  </si>
  <si>
    <t>211U0197</t>
  </si>
  <si>
    <t>PICHAL VALDEZ GERMAIN</t>
  </si>
  <si>
    <t>221U0238</t>
  </si>
  <si>
    <t>POLITO VENTURA LUIS GERARDO</t>
  </si>
  <si>
    <t>221U0796</t>
  </si>
  <si>
    <t>ROSAS BUSTAMANTE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</si>
</sst>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8" xfId="0" applyBorder="1" applyAlignment="1">
      <alignment horizontal="center"/>
    </xf>
    <xf numFmtId="0" fontId="7" fillId="0" borderId="2" xfId="2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 xr:uid="{6AAD37BA-AD77-444B-BF2A-81F3FDE742F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Q21" sqref="Q21"/>
    </sheetView>
  </sheetViews>
  <sheetFormatPr defaultColWidth="11.4257812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"/>
      <c r="R2" s="1"/>
    </row>
    <row r="3" spans="2:18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>
      <c r="C4" t="s">
        <v>2</v>
      </c>
      <c r="D4" s="42" t="s">
        <v>3</v>
      </c>
      <c r="E4" s="42"/>
      <c r="F4" s="42"/>
      <c r="G4" s="42"/>
      <c r="I4" t="s">
        <v>4</v>
      </c>
      <c r="J4" s="27" t="s">
        <v>5</v>
      </c>
      <c r="K4" s="27"/>
      <c r="M4" t="s">
        <v>6</v>
      </c>
      <c r="N4" s="43">
        <v>45563</v>
      </c>
      <c r="O4" s="43"/>
    </row>
    <row r="5" spans="2:18" ht="6.75" customHeight="1">
      <c r="D5" s="3"/>
      <c r="E5" s="3"/>
      <c r="F5" s="3"/>
      <c r="G5" s="3"/>
    </row>
    <row r="6" spans="2:18">
      <c r="C6" t="s">
        <v>7</v>
      </c>
      <c r="D6" s="27" t="s">
        <v>8</v>
      </c>
      <c r="E6" s="27"/>
      <c r="F6" s="27"/>
      <c r="G6" s="27"/>
      <c r="I6" s="22" t="s">
        <v>9</v>
      </c>
      <c r="J6" s="22"/>
      <c r="K6" s="35" t="s">
        <v>10</v>
      </c>
      <c r="L6" s="35"/>
      <c r="M6" s="35"/>
      <c r="N6" s="35"/>
      <c r="O6" s="35"/>
      <c r="P6" s="35"/>
    </row>
    <row r="7" spans="2:18" ht="11.25" customHeight="1"/>
    <row r="8" spans="2:18">
      <c r="B8" s="2" t="s">
        <v>11</v>
      </c>
      <c r="C8" s="2" t="s">
        <v>12</v>
      </c>
      <c r="D8" s="28" t="s">
        <v>13</v>
      </c>
      <c r="E8" s="28"/>
      <c r="F8" s="28"/>
      <c r="G8" s="28"/>
      <c r="H8" s="28"/>
      <c r="I8" s="28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ht="15.75">
      <c r="B9" s="19">
        <v>1</v>
      </c>
      <c r="C9" s="12" t="s">
        <v>22</v>
      </c>
      <c r="D9" s="32" t="s">
        <v>23</v>
      </c>
      <c r="E9" s="33"/>
      <c r="F9" s="33"/>
      <c r="G9" s="33"/>
      <c r="H9" s="33"/>
      <c r="I9" s="34"/>
      <c r="J9" s="13">
        <v>90</v>
      </c>
      <c r="K9" s="13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SUM(J9:P9)/5</f>
        <v>18</v>
      </c>
    </row>
    <row r="10" spans="2:18" ht="15.75">
      <c r="B10" s="19">
        <f>B9+1</f>
        <v>2</v>
      </c>
      <c r="C10" s="12" t="s">
        <v>24</v>
      </c>
      <c r="D10" s="29" t="s">
        <v>25</v>
      </c>
      <c r="E10" s="30"/>
      <c r="F10" s="30"/>
      <c r="G10" s="30"/>
      <c r="H10" s="30"/>
      <c r="I10" s="31"/>
      <c r="J10" s="13">
        <v>100</v>
      </c>
      <c r="K10" s="13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2" si="0">SUM(J10:P10)/5</f>
        <v>20</v>
      </c>
    </row>
    <row r="11" spans="2:18" ht="15.75">
      <c r="B11" s="19">
        <f t="shared" ref="B11:B53" si="1">B10+1</f>
        <v>3</v>
      </c>
      <c r="C11" s="12" t="s">
        <v>26</v>
      </c>
      <c r="D11" s="29" t="s">
        <v>27</v>
      </c>
      <c r="E11" s="30"/>
      <c r="F11" s="30"/>
      <c r="G11" s="30"/>
      <c r="H11" s="30"/>
      <c r="I11" s="31"/>
      <c r="J11" s="13">
        <v>90</v>
      </c>
      <c r="K11" s="13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18</v>
      </c>
    </row>
    <row r="12" spans="2:18" ht="15.75">
      <c r="B12" s="19">
        <f t="shared" si="1"/>
        <v>4</v>
      </c>
      <c r="C12" s="12" t="s">
        <v>28</v>
      </c>
      <c r="D12" s="29" t="s">
        <v>29</v>
      </c>
      <c r="E12" s="30"/>
      <c r="F12" s="30"/>
      <c r="G12" s="30"/>
      <c r="H12" s="30"/>
      <c r="I12" s="31"/>
      <c r="J12" s="13">
        <v>100</v>
      </c>
      <c r="K12" s="13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20</v>
      </c>
    </row>
    <row r="13" spans="2:18" ht="15.75">
      <c r="B13" s="19">
        <f t="shared" si="1"/>
        <v>5</v>
      </c>
      <c r="C13" s="12" t="s">
        <v>30</v>
      </c>
      <c r="D13" s="29" t="s">
        <v>31</v>
      </c>
      <c r="E13" s="30"/>
      <c r="F13" s="30"/>
      <c r="G13" s="30"/>
      <c r="H13" s="30"/>
      <c r="I13" s="31"/>
      <c r="J13" s="13">
        <v>80</v>
      </c>
      <c r="K13" s="13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16</v>
      </c>
    </row>
    <row r="14" spans="2:18" ht="15.75">
      <c r="B14" s="19">
        <f t="shared" si="1"/>
        <v>6</v>
      </c>
      <c r="C14" s="12" t="s">
        <v>32</v>
      </c>
      <c r="D14" s="29" t="s">
        <v>33</v>
      </c>
      <c r="E14" s="30"/>
      <c r="F14" s="30"/>
      <c r="G14" s="30"/>
      <c r="H14" s="30"/>
      <c r="I14" s="31"/>
      <c r="J14" s="13">
        <v>90</v>
      </c>
      <c r="K14" s="13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18</v>
      </c>
    </row>
    <row r="15" spans="2:18" ht="15.75">
      <c r="B15" s="19">
        <f t="shared" si="1"/>
        <v>7</v>
      </c>
      <c r="C15" s="12" t="s">
        <v>34</v>
      </c>
      <c r="D15" s="29" t="s">
        <v>35</v>
      </c>
      <c r="E15" s="30"/>
      <c r="F15" s="30"/>
      <c r="G15" s="30"/>
      <c r="H15" s="30"/>
      <c r="I15" s="31"/>
      <c r="J15" s="13">
        <v>80</v>
      </c>
      <c r="K15" s="13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16</v>
      </c>
    </row>
    <row r="16" spans="2:18" ht="15.75">
      <c r="B16" s="19">
        <f t="shared" si="1"/>
        <v>8</v>
      </c>
      <c r="C16" s="12" t="s">
        <v>36</v>
      </c>
      <c r="D16" s="29" t="s">
        <v>37</v>
      </c>
      <c r="E16" s="30"/>
      <c r="F16" s="30"/>
      <c r="G16" s="30"/>
      <c r="H16" s="30"/>
      <c r="I16" s="31"/>
      <c r="J16" s="13">
        <v>100</v>
      </c>
      <c r="K16" s="13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20</v>
      </c>
    </row>
    <row r="17" spans="2:17" ht="15.75">
      <c r="B17" s="19">
        <f t="shared" si="1"/>
        <v>9</v>
      </c>
      <c r="C17" s="12" t="s">
        <v>38</v>
      </c>
      <c r="D17" s="29" t="s">
        <v>39</v>
      </c>
      <c r="E17" s="30"/>
      <c r="F17" s="30"/>
      <c r="G17" s="30"/>
      <c r="H17" s="30"/>
      <c r="I17" s="31"/>
      <c r="J17" s="13">
        <v>90</v>
      </c>
      <c r="K17" s="13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18</v>
      </c>
    </row>
    <row r="18" spans="2:17" ht="15.75">
      <c r="B18" s="19">
        <f t="shared" si="1"/>
        <v>10</v>
      </c>
      <c r="C18" s="12" t="s">
        <v>40</v>
      </c>
      <c r="D18" s="29" t="s">
        <v>41</v>
      </c>
      <c r="E18" s="30"/>
      <c r="F18" s="30"/>
      <c r="G18" s="30"/>
      <c r="H18" s="30"/>
      <c r="I18" s="31"/>
      <c r="J18" s="13">
        <v>90</v>
      </c>
      <c r="K18" s="13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18</v>
      </c>
    </row>
    <row r="19" spans="2:17" ht="15.75">
      <c r="B19" s="19">
        <f t="shared" si="1"/>
        <v>11</v>
      </c>
      <c r="C19" s="12" t="s">
        <v>42</v>
      </c>
      <c r="D19" s="29" t="s">
        <v>43</v>
      </c>
      <c r="E19" s="30"/>
      <c r="F19" s="30"/>
      <c r="G19" s="30"/>
      <c r="H19" s="30"/>
      <c r="I19" s="31"/>
      <c r="J19" s="13">
        <v>80</v>
      </c>
      <c r="K19" s="13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16</v>
      </c>
    </row>
    <row r="20" spans="2:17" ht="15.75">
      <c r="B20" s="19">
        <f t="shared" si="1"/>
        <v>12</v>
      </c>
      <c r="C20" s="12" t="s">
        <v>44</v>
      </c>
      <c r="D20" s="29" t="s">
        <v>45</v>
      </c>
      <c r="E20" s="30"/>
      <c r="F20" s="30"/>
      <c r="G20" s="30"/>
      <c r="H20" s="30"/>
      <c r="I20" s="31"/>
      <c r="J20" s="14">
        <v>0</v>
      </c>
      <c r="K20" s="14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6">
        <f t="shared" si="0"/>
        <v>0</v>
      </c>
    </row>
    <row r="21" spans="2:17">
      <c r="B21" s="19">
        <f t="shared" si="1"/>
        <v>13</v>
      </c>
      <c r="C21" s="2" t="s">
        <v>46</v>
      </c>
      <c r="D21" s="29" t="s">
        <v>47</v>
      </c>
      <c r="E21" s="30"/>
      <c r="F21" s="30"/>
      <c r="G21" s="30"/>
      <c r="H21" s="30"/>
      <c r="I21" s="31"/>
      <c r="J21" s="14">
        <v>80</v>
      </c>
      <c r="K21" s="14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6">
        <f t="shared" ref="Q21:Q22" si="2">SUM(J21:P21)/5</f>
        <v>16</v>
      </c>
    </row>
    <row r="22" spans="2:17">
      <c r="B22" s="19">
        <f t="shared" si="1"/>
        <v>14</v>
      </c>
      <c r="C22" s="10" t="s">
        <v>48</v>
      </c>
      <c r="D22" s="29" t="s">
        <v>49</v>
      </c>
      <c r="E22" s="30"/>
      <c r="F22" s="30"/>
      <c r="G22" s="30"/>
      <c r="H22" s="30"/>
      <c r="I22" s="31"/>
      <c r="J22" s="14">
        <v>100</v>
      </c>
      <c r="K22" s="14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6">
        <f t="shared" si="2"/>
        <v>20</v>
      </c>
    </row>
    <row r="23" spans="2:17">
      <c r="B23" s="19">
        <f t="shared" si="1"/>
        <v>15</v>
      </c>
      <c r="C23" s="10"/>
      <c r="D23" s="23"/>
      <c r="E23" s="24"/>
      <c r="F23" s="24"/>
      <c r="G23" s="24"/>
      <c r="H23" s="24"/>
      <c r="I23" s="25"/>
      <c r="J23" s="10"/>
      <c r="K23" s="10"/>
      <c r="L23" s="20"/>
      <c r="M23" s="20"/>
      <c r="N23" s="20"/>
      <c r="O23" s="20"/>
      <c r="P23" s="20"/>
      <c r="Q23" s="6"/>
    </row>
    <row r="24" spans="2:17">
      <c r="B24" s="19">
        <f t="shared" si="1"/>
        <v>16</v>
      </c>
      <c r="C24" s="10"/>
      <c r="D24" s="23"/>
      <c r="E24" s="24"/>
      <c r="F24" s="24"/>
      <c r="G24" s="24"/>
      <c r="H24" s="24"/>
      <c r="I24" s="25"/>
      <c r="J24" s="10"/>
      <c r="K24" s="10"/>
      <c r="L24" s="20"/>
      <c r="M24" s="20"/>
      <c r="N24" s="20"/>
      <c r="O24" s="20"/>
      <c r="P24" s="20"/>
      <c r="Q24" s="6"/>
    </row>
    <row r="25" spans="2:17">
      <c r="B25" s="19">
        <f t="shared" si="1"/>
        <v>17</v>
      </c>
      <c r="C25" s="10"/>
      <c r="D25" s="23"/>
      <c r="E25" s="24"/>
      <c r="F25" s="24"/>
      <c r="G25" s="24"/>
      <c r="H25" s="24"/>
      <c r="I25" s="25"/>
      <c r="J25" s="10"/>
      <c r="K25" s="10"/>
      <c r="L25" s="20"/>
      <c r="M25" s="20"/>
      <c r="N25" s="20"/>
      <c r="O25" s="20"/>
      <c r="P25" s="20"/>
      <c r="Q25" s="6"/>
    </row>
    <row r="26" spans="2:17">
      <c r="B26" s="19">
        <f t="shared" si="1"/>
        <v>18</v>
      </c>
      <c r="C26" s="19"/>
      <c r="D26" s="21"/>
      <c r="E26" s="21"/>
      <c r="F26" s="21"/>
      <c r="G26" s="21"/>
      <c r="H26" s="21"/>
      <c r="I26" s="21"/>
      <c r="J26" s="20"/>
      <c r="K26" s="20"/>
      <c r="L26" s="20"/>
      <c r="M26" s="20"/>
      <c r="N26" s="20"/>
      <c r="O26" s="20"/>
      <c r="P26" s="20"/>
      <c r="Q26" s="6"/>
    </row>
    <row r="27" spans="2:17">
      <c r="B27" s="19">
        <f t="shared" si="1"/>
        <v>19</v>
      </c>
      <c r="C27" s="19"/>
      <c r="D27" s="21"/>
      <c r="E27" s="21"/>
      <c r="F27" s="21"/>
      <c r="G27" s="21"/>
      <c r="H27" s="21"/>
      <c r="I27" s="21"/>
      <c r="J27" s="20"/>
      <c r="K27" s="20"/>
      <c r="L27" s="20"/>
      <c r="M27" s="20"/>
      <c r="N27" s="20"/>
      <c r="O27" s="20"/>
      <c r="P27" s="20"/>
      <c r="Q27" s="6"/>
    </row>
    <row r="28" spans="2:17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>
      <c r="B53" s="19">
        <f t="shared" si="1"/>
        <v>45</v>
      </c>
      <c r="C53" s="2"/>
      <c r="D53" s="23"/>
      <c r="E53" s="24"/>
      <c r="F53" s="24"/>
      <c r="G53" s="24"/>
      <c r="H53" s="24"/>
      <c r="I53" s="25"/>
      <c r="J53" s="2"/>
      <c r="K53" s="2"/>
      <c r="L53" s="2"/>
      <c r="M53" s="2"/>
      <c r="N53" s="2"/>
      <c r="O53" s="2"/>
      <c r="P53" s="2"/>
      <c r="Q53" s="6"/>
    </row>
    <row r="54" spans="2:17">
      <c r="C54" s="22"/>
      <c r="D54" s="22"/>
      <c r="E54" s="16"/>
      <c r="H54" s="39" t="s">
        <v>50</v>
      </c>
      <c r="I54" s="39"/>
      <c r="J54" s="17">
        <f>COUNTIF(J9:J53,"&gt;=70")</f>
        <v>13</v>
      </c>
      <c r="K54" s="17">
        <f t="shared" ref="K54:P54" si="3">COUNTIF(K9:K53,"&gt;=70")</f>
        <v>0</v>
      </c>
      <c r="L54" s="17">
        <f t="shared" si="3"/>
        <v>0</v>
      </c>
      <c r="M54" s="17">
        <f t="shared" si="3"/>
        <v>0</v>
      </c>
      <c r="N54" s="17">
        <f t="shared" si="3"/>
        <v>0</v>
      </c>
      <c r="O54" s="17">
        <f t="shared" si="3"/>
        <v>0</v>
      </c>
      <c r="P54" s="17">
        <f t="shared" si="3"/>
        <v>0</v>
      </c>
      <c r="Q54" s="9">
        <f t="shared" ref="Q54" si="4">COUNTIF(Q9:Q48,"&gt;=70")</f>
        <v>0</v>
      </c>
    </row>
    <row r="55" spans="2:17">
      <c r="C55" s="22"/>
      <c r="D55" s="22"/>
      <c r="E55" s="15"/>
      <c r="H55" s="40" t="s">
        <v>51</v>
      </c>
      <c r="I55" s="40"/>
      <c r="J55" s="18">
        <f>COUNTIF(J9:J53,"&lt;70")</f>
        <v>1</v>
      </c>
      <c r="K55" s="18">
        <f t="shared" ref="K55:Q55" si="5">COUNTIF(K9:K53,"&lt;70")</f>
        <v>14</v>
      </c>
      <c r="L55" s="18">
        <f t="shared" si="5"/>
        <v>14</v>
      </c>
      <c r="M55" s="18">
        <f t="shared" si="5"/>
        <v>14</v>
      </c>
      <c r="N55" s="18">
        <f t="shared" si="5"/>
        <v>14</v>
      </c>
      <c r="O55" s="18">
        <f t="shared" si="5"/>
        <v>14</v>
      </c>
      <c r="P55" s="18">
        <f t="shared" si="5"/>
        <v>14</v>
      </c>
      <c r="Q55" s="18">
        <f t="shared" si="5"/>
        <v>14</v>
      </c>
    </row>
    <row r="56" spans="2:17">
      <c r="C56" s="22"/>
      <c r="D56" s="22"/>
      <c r="E56" s="22"/>
      <c r="H56" s="40" t="s">
        <v>52</v>
      </c>
      <c r="I56" s="40"/>
      <c r="J56" s="18">
        <f>COUNT(J9:J53)</f>
        <v>14</v>
      </c>
      <c r="K56" s="18">
        <f t="shared" ref="K56:Q56" si="6">COUNT(K9:K53)</f>
        <v>14</v>
      </c>
      <c r="L56" s="18">
        <f t="shared" si="6"/>
        <v>14</v>
      </c>
      <c r="M56" s="18">
        <f t="shared" si="6"/>
        <v>14</v>
      </c>
      <c r="N56" s="18">
        <f t="shared" si="6"/>
        <v>14</v>
      </c>
      <c r="O56" s="18">
        <f t="shared" si="6"/>
        <v>14</v>
      </c>
      <c r="P56" s="18">
        <f t="shared" si="6"/>
        <v>14</v>
      </c>
      <c r="Q56" s="18">
        <f t="shared" si="6"/>
        <v>14</v>
      </c>
    </row>
    <row r="57" spans="2:17">
      <c r="C57" s="22"/>
      <c r="D57" s="22"/>
      <c r="E57" s="16"/>
      <c r="H57" s="41" t="s">
        <v>53</v>
      </c>
      <c r="I57" s="41"/>
      <c r="J57" s="7">
        <f>J54/J56</f>
        <v>0.9285714285714286</v>
      </c>
      <c r="K57" s="8">
        <f t="shared" ref="K57:Q57" si="7">K54/K56</f>
        <v>0</v>
      </c>
      <c r="L57" s="8">
        <f t="shared" si="7"/>
        <v>0</v>
      </c>
      <c r="M57" s="8">
        <f t="shared" si="7"/>
        <v>0</v>
      </c>
      <c r="N57" s="8">
        <f t="shared" si="7"/>
        <v>0</v>
      </c>
      <c r="O57" s="8">
        <f t="shared" si="7"/>
        <v>0</v>
      </c>
      <c r="P57" s="8">
        <f t="shared" si="7"/>
        <v>0</v>
      </c>
      <c r="Q57" s="8">
        <f t="shared" si="7"/>
        <v>0</v>
      </c>
    </row>
    <row r="58" spans="2:17">
      <c r="C58" s="22"/>
      <c r="D58" s="22"/>
      <c r="E58" s="16"/>
      <c r="H58" s="41" t="s">
        <v>54</v>
      </c>
      <c r="I58" s="41"/>
      <c r="J58" s="7">
        <f>J55/J56</f>
        <v>7.1428571428571425E-2</v>
      </c>
      <c r="K58" s="7">
        <f t="shared" ref="K58:Q58" si="8">K55/K56</f>
        <v>1</v>
      </c>
      <c r="L58" s="8">
        <f t="shared" si="8"/>
        <v>1</v>
      </c>
      <c r="M58" s="8">
        <f t="shared" si="8"/>
        <v>1</v>
      </c>
      <c r="N58" s="8">
        <f t="shared" si="8"/>
        <v>1</v>
      </c>
      <c r="O58" s="8">
        <f t="shared" si="8"/>
        <v>1</v>
      </c>
      <c r="P58" s="8">
        <f t="shared" si="8"/>
        <v>1</v>
      </c>
      <c r="Q58" s="8">
        <f t="shared" si="8"/>
        <v>1</v>
      </c>
    </row>
    <row r="59" spans="2:17">
      <c r="C59" s="22"/>
      <c r="D59" s="22"/>
      <c r="E59" s="15"/>
    </row>
    <row r="60" spans="2:17">
      <c r="C60" s="16"/>
      <c r="D60" s="16"/>
      <c r="E60" s="15"/>
    </row>
    <row r="61" spans="2:17">
      <c r="J61" s="37"/>
      <c r="K61" s="37"/>
      <c r="L61" s="37"/>
      <c r="M61" s="37"/>
      <c r="N61" s="37"/>
      <c r="O61" s="37"/>
      <c r="P61" s="37"/>
    </row>
    <row r="62" spans="2:17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  <mergeCell ref="J4:K4"/>
    <mergeCell ref="N4:O4"/>
    <mergeCell ref="J62:P62"/>
    <mergeCell ref="C55:D55"/>
    <mergeCell ref="J61:P61"/>
    <mergeCell ref="D24:I24"/>
    <mergeCell ref="D25:I25"/>
    <mergeCell ref="D26:I2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32:I32"/>
    <mergeCell ref="D44:I44"/>
    <mergeCell ref="K6:P6"/>
    <mergeCell ref="D21:I21"/>
    <mergeCell ref="I6:J6"/>
    <mergeCell ref="B2:P2"/>
    <mergeCell ref="D45:I45"/>
    <mergeCell ref="D46:I46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23:I23"/>
    <mergeCell ref="D22:I22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2:I42"/>
    <mergeCell ref="D43:I43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Q21" sqref="Q21:Q23"/>
    </sheetView>
  </sheetViews>
  <sheetFormatPr defaultColWidth="11.4257812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"/>
      <c r="R2" s="1"/>
    </row>
    <row r="3" spans="2:18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>
      <c r="C4" t="s">
        <v>2</v>
      </c>
      <c r="D4" s="42" t="s">
        <v>56</v>
      </c>
      <c r="E4" s="42"/>
      <c r="F4" s="42"/>
      <c r="G4" s="42"/>
      <c r="I4" t="s">
        <v>4</v>
      </c>
      <c r="J4" s="27" t="s">
        <v>57</v>
      </c>
      <c r="K4" s="27"/>
      <c r="M4" t="s">
        <v>6</v>
      </c>
      <c r="N4" s="43">
        <v>45563</v>
      </c>
      <c r="O4" s="43"/>
    </row>
    <row r="5" spans="2:18" ht="6.75" customHeight="1">
      <c r="D5" s="3"/>
      <c r="E5" s="3"/>
      <c r="F5" s="3"/>
      <c r="G5" s="3"/>
    </row>
    <row r="6" spans="2:18">
      <c r="C6" t="s">
        <v>7</v>
      </c>
      <c r="D6" s="27" t="s">
        <v>8</v>
      </c>
      <c r="E6" s="27"/>
      <c r="F6" s="27"/>
      <c r="G6" s="27"/>
      <c r="I6" s="22" t="s">
        <v>9</v>
      </c>
      <c r="J6" s="22"/>
      <c r="K6" s="35" t="s">
        <v>10</v>
      </c>
      <c r="L6" s="35"/>
      <c r="M6" s="35"/>
      <c r="N6" s="35"/>
      <c r="O6" s="35"/>
      <c r="P6" s="35"/>
    </row>
    <row r="7" spans="2:18" ht="11.25" customHeight="1"/>
    <row r="8" spans="2:18">
      <c r="B8" s="2" t="s">
        <v>11</v>
      </c>
      <c r="C8" s="2" t="s">
        <v>12</v>
      </c>
      <c r="D8" s="28" t="s">
        <v>13</v>
      </c>
      <c r="E8" s="28"/>
      <c r="F8" s="28"/>
      <c r="G8" s="28"/>
      <c r="H8" s="28"/>
      <c r="I8" s="28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>
      <c r="B9" s="19">
        <v>1</v>
      </c>
      <c r="C9" s="2" t="s">
        <v>58</v>
      </c>
      <c r="D9" s="44" t="s">
        <v>59</v>
      </c>
      <c r="E9" s="45"/>
      <c r="F9" s="45"/>
      <c r="G9" s="45"/>
      <c r="H9" s="45"/>
      <c r="I9" s="46"/>
      <c r="J9" s="20">
        <v>80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SUM(J9:P9)/4</f>
        <v>20</v>
      </c>
    </row>
    <row r="10" spans="2:18">
      <c r="B10" s="19">
        <f>B9+1</f>
        <v>2</v>
      </c>
      <c r="C10" s="2" t="s">
        <v>60</v>
      </c>
      <c r="D10" s="44" t="s">
        <v>61</v>
      </c>
      <c r="E10" s="45"/>
      <c r="F10" s="45"/>
      <c r="G10" s="45"/>
      <c r="H10" s="45"/>
      <c r="I10" s="46"/>
      <c r="J10" s="20">
        <v>80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3" si="0">SUM(J10:P10)/4</f>
        <v>20</v>
      </c>
    </row>
    <row r="11" spans="2:18">
      <c r="B11" s="19">
        <f t="shared" ref="B11:B53" si="1">B10+1</f>
        <v>3</v>
      </c>
      <c r="C11" s="2" t="s">
        <v>62</v>
      </c>
      <c r="D11" s="44" t="s">
        <v>63</v>
      </c>
      <c r="E11" s="45"/>
      <c r="F11" s="45"/>
      <c r="G11" s="45"/>
      <c r="H11" s="45"/>
      <c r="I11" s="46"/>
      <c r="J11" s="20">
        <v>90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22.5</v>
      </c>
    </row>
    <row r="12" spans="2:18">
      <c r="B12" s="19">
        <f t="shared" si="1"/>
        <v>4</v>
      </c>
      <c r="C12" s="2" t="s">
        <v>64</v>
      </c>
      <c r="D12" s="44" t="s">
        <v>65</v>
      </c>
      <c r="E12" s="45"/>
      <c r="F12" s="45"/>
      <c r="G12" s="45"/>
      <c r="H12" s="45"/>
      <c r="I12" s="46"/>
      <c r="J12" s="20">
        <v>90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22.5</v>
      </c>
    </row>
    <row r="13" spans="2:18">
      <c r="B13" s="19">
        <f t="shared" si="1"/>
        <v>5</v>
      </c>
      <c r="C13" s="2" t="s">
        <v>66</v>
      </c>
      <c r="D13" s="44" t="s">
        <v>67</v>
      </c>
      <c r="E13" s="45"/>
      <c r="F13" s="45"/>
      <c r="G13" s="45"/>
      <c r="H13" s="45"/>
      <c r="I13" s="46"/>
      <c r="J13" s="20">
        <v>90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22.5</v>
      </c>
    </row>
    <row r="14" spans="2:18">
      <c r="B14" s="19">
        <f t="shared" si="1"/>
        <v>6</v>
      </c>
      <c r="C14" s="2" t="s">
        <v>68</v>
      </c>
      <c r="D14" s="44" t="s">
        <v>69</v>
      </c>
      <c r="E14" s="45"/>
      <c r="F14" s="45"/>
      <c r="G14" s="45"/>
      <c r="H14" s="45"/>
      <c r="I14" s="46"/>
      <c r="J14" s="20">
        <v>85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21.25</v>
      </c>
    </row>
    <row r="15" spans="2:18" ht="15.75">
      <c r="B15" s="19">
        <f t="shared" si="1"/>
        <v>7</v>
      </c>
      <c r="C15" s="12" t="s">
        <v>70</v>
      </c>
      <c r="D15" s="29" t="s">
        <v>71</v>
      </c>
      <c r="E15" s="30"/>
      <c r="F15" s="30"/>
      <c r="G15" s="30"/>
      <c r="H15" s="30"/>
      <c r="I15" s="31"/>
      <c r="J15" s="20">
        <v>90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22.5</v>
      </c>
    </row>
    <row r="16" spans="2:18">
      <c r="B16" s="19">
        <f t="shared" si="1"/>
        <v>8</v>
      </c>
      <c r="C16" s="2" t="s">
        <v>72</v>
      </c>
      <c r="D16" s="44" t="s">
        <v>73</v>
      </c>
      <c r="E16" s="45"/>
      <c r="F16" s="45"/>
      <c r="G16" s="45"/>
      <c r="H16" s="45"/>
      <c r="I16" s="46"/>
      <c r="J16" s="20">
        <v>90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22.5</v>
      </c>
    </row>
    <row r="17" spans="2:17">
      <c r="B17" s="19">
        <f t="shared" si="1"/>
        <v>9</v>
      </c>
      <c r="C17" s="2" t="s">
        <v>74</v>
      </c>
      <c r="D17" s="44" t="s">
        <v>75</v>
      </c>
      <c r="E17" s="45"/>
      <c r="F17" s="45"/>
      <c r="G17" s="45"/>
      <c r="H17" s="45"/>
      <c r="I17" s="46"/>
      <c r="J17" s="20">
        <v>90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22.5</v>
      </c>
    </row>
    <row r="18" spans="2:17">
      <c r="B18" s="19">
        <f t="shared" si="1"/>
        <v>10</v>
      </c>
      <c r="C18" s="2" t="s">
        <v>76</v>
      </c>
      <c r="D18" s="44" t="s">
        <v>77</v>
      </c>
      <c r="E18" s="45"/>
      <c r="F18" s="45"/>
      <c r="G18" s="45"/>
      <c r="H18" s="45"/>
      <c r="I18" s="46"/>
      <c r="J18" s="20">
        <v>90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22.5</v>
      </c>
    </row>
    <row r="19" spans="2:17">
      <c r="B19" s="19">
        <f t="shared" si="1"/>
        <v>11</v>
      </c>
      <c r="C19" s="2" t="s">
        <v>78</v>
      </c>
      <c r="D19" s="29" t="s">
        <v>79</v>
      </c>
      <c r="E19" s="30"/>
      <c r="F19" s="30"/>
      <c r="G19" s="30"/>
      <c r="H19" s="30"/>
      <c r="I19" s="31"/>
      <c r="J19" s="20">
        <v>85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21.25</v>
      </c>
    </row>
    <row r="20" spans="2:17">
      <c r="B20" s="19">
        <f>B19+1</f>
        <v>12</v>
      </c>
      <c r="C20" s="2" t="s">
        <v>80</v>
      </c>
      <c r="D20" s="44" t="s">
        <v>81</v>
      </c>
      <c r="E20" s="45"/>
      <c r="F20" s="45"/>
      <c r="G20" s="45"/>
      <c r="H20" s="45"/>
      <c r="I20" s="46"/>
      <c r="J20" s="20">
        <v>85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6">
        <f t="shared" si="0"/>
        <v>21.25</v>
      </c>
    </row>
    <row r="21" spans="2:17">
      <c r="B21" s="19">
        <f t="shared" si="1"/>
        <v>13</v>
      </c>
      <c r="C21" s="2" t="s">
        <v>82</v>
      </c>
      <c r="D21" s="44" t="s">
        <v>83</v>
      </c>
      <c r="E21" s="45"/>
      <c r="F21" s="45"/>
      <c r="G21" s="45"/>
      <c r="H21" s="45"/>
      <c r="I21" s="46"/>
      <c r="J21" s="20">
        <v>80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6">
        <f t="shared" si="0"/>
        <v>20</v>
      </c>
    </row>
    <row r="22" spans="2:17">
      <c r="B22" s="19">
        <f t="shared" si="1"/>
        <v>14</v>
      </c>
      <c r="C22" s="2" t="s">
        <v>84</v>
      </c>
      <c r="D22" s="44" t="s">
        <v>85</v>
      </c>
      <c r="E22" s="45"/>
      <c r="F22" s="45"/>
      <c r="G22" s="45"/>
      <c r="H22" s="45"/>
      <c r="I22" s="46"/>
      <c r="J22" s="20">
        <v>85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6">
        <f t="shared" si="0"/>
        <v>21.25</v>
      </c>
    </row>
    <row r="23" spans="2:17">
      <c r="B23" s="19">
        <f t="shared" si="1"/>
        <v>15</v>
      </c>
      <c r="C23" s="2" t="s">
        <v>86</v>
      </c>
      <c r="D23" s="47" t="s">
        <v>87</v>
      </c>
      <c r="E23" s="48"/>
      <c r="F23" s="48"/>
      <c r="G23" s="48"/>
      <c r="H23" s="48"/>
      <c r="I23" s="49"/>
      <c r="J23" s="20">
        <v>90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6">
        <f t="shared" si="0"/>
        <v>22.5</v>
      </c>
    </row>
    <row r="24" spans="2:17">
      <c r="B24" s="19">
        <f t="shared" si="1"/>
        <v>16</v>
      </c>
      <c r="C24" s="19"/>
      <c r="D24" s="21"/>
      <c r="E24" s="21"/>
      <c r="F24" s="21"/>
      <c r="G24" s="21"/>
      <c r="H24" s="21"/>
      <c r="I24" s="21"/>
      <c r="J24" s="20"/>
      <c r="K24" s="20"/>
      <c r="L24" s="20"/>
      <c r="M24" s="20"/>
      <c r="N24" s="20"/>
      <c r="O24" s="20"/>
      <c r="P24" s="20"/>
      <c r="Q24" s="6"/>
    </row>
    <row r="25" spans="2:17">
      <c r="B25" s="19">
        <f t="shared" si="1"/>
        <v>17</v>
      </c>
      <c r="C25" s="19"/>
      <c r="D25" s="21"/>
      <c r="E25" s="21"/>
      <c r="F25" s="21"/>
      <c r="G25" s="21"/>
      <c r="H25" s="21"/>
      <c r="I25" s="21"/>
      <c r="J25" s="20"/>
      <c r="K25" s="20"/>
      <c r="L25" s="20"/>
      <c r="M25" s="20"/>
      <c r="N25" s="20"/>
      <c r="O25" s="20"/>
      <c r="P25" s="20"/>
      <c r="Q25" s="6"/>
    </row>
    <row r="26" spans="2:17">
      <c r="B26" s="19">
        <f t="shared" si="1"/>
        <v>18</v>
      </c>
      <c r="C26" s="19"/>
      <c r="D26" s="21"/>
      <c r="E26" s="21"/>
      <c r="F26" s="21"/>
      <c r="G26" s="21"/>
      <c r="H26" s="21"/>
      <c r="I26" s="21"/>
      <c r="J26" s="20"/>
      <c r="K26" s="20"/>
      <c r="L26" s="20"/>
      <c r="M26" s="20"/>
      <c r="N26" s="20"/>
      <c r="O26" s="20"/>
      <c r="P26" s="20"/>
      <c r="Q26" s="6"/>
    </row>
    <row r="27" spans="2:17">
      <c r="B27" s="19">
        <f t="shared" si="1"/>
        <v>19</v>
      </c>
      <c r="C27" s="19"/>
      <c r="D27" s="21"/>
      <c r="E27" s="21"/>
      <c r="F27" s="21"/>
      <c r="G27" s="21"/>
      <c r="H27" s="21"/>
      <c r="I27" s="21"/>
      <c r="J27" s="20"/>
      <c r="K27" s="20"/>
      <c r="L27" s="20"/>
      <c r="M27" s="20"/>
      <c r="N27" s="20"/>
      <c r="O27" s="20"/>
      <c r="P27" s="20"/>
      <c r="Q27" s="6"/>
    </row>
    <row r="28" spans="2:17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>
      <c r="B53" s="19">
        <f t="shared" si="1"/>
        <v>45</v>
      </c>
      <c r="C53" s="2"/>
      <c r="D53" s="23"/>
      <c r="E53" s="24"/>
      <c r="F53" s="24"/>
      <c r="G53" s="24"/>
      <c r="H53" s="24"/>
      <c r="I53" s="25"/>
      <c r="J53" s="2"/>
      <c r="K53" s="2"/>
      <c r="L53" s="2"/>
      <c r="M53" s="2"/>
      <c r="N53" s="2"/>
      <c r="O53" s="2"/>
      <c r="P53" s="2"/>
      <c r="Q53" s="6"/>
    </row>
    <row r="54" spans="2:17">
      <c r="C54" s="22"/>
      <c r="D54" s="22"/>
      <c r="E54" s="16"/>
      <c r="H54" s="39" t="s">
        <v>50</v>
      </c>
      <c r="I54" s="39"/>
      <c r="J54" s="17">
        <f t="shared" ref="J54:P54" si="2">COUNTIF(J9:J53,"&gt;=70")</f>
        <v>15</v>
      </c>
      <c r="K54" s="17">
        <f t="shared" si="2"/>
        <v>0</v>
      </c>
      <c r="L54" s="17">
        <f t="shared" si="2"/>
        <v>0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>COUNTIF(Q9:Q48,"&gt;=70")</f>
        <v>0</v>
      </c>
    </row>
    <row r="55" spans="2:17">
      <c r="C55" s="22"/>
      <c r="D55" s="22"/>
      <c r="E55" s="15"/>
      <c r="H55" s="40" t="s">
        <v>51</v>
      </c>
      <c r="I55" s="40"/>
      <c r="J55" s="18">
        <f t="shared" ref="J55:Q55" si="3">COUNTIF(J9:J53,"&lt;70")</f>
        <v>0</v>
      </c>
      <c r="K55" s="18">
        <f t="shared" si="3"/>
        <v>15</v>
      </c>
      <c r="L55" s="18">
        <f t="shared" si="3"/>
        <v>15</v>
      </c>
      <c r="M55" s="18">
        <f t="shared" si="3"/>
        <v>15</v>
      </c>
      <c r="N55" s="18">
        <f t="shared" si="3"/>
        <v>15</v>
      </c>
      <c r="O55" s="18">
        <f t="shared" si="3"/>
        <v>15</v>
      </c>
      <c r="P55" s="18">
        <f t="shared" si="3"/>
        <v>15</v>
      </c>
      <c r="Q55" s="18">
        <f t="shared" si="3"/>
        <v>15</v>
      </c>
    </row>
    <row r="56" spans="2:17">
      <c r="C56" s="22"/>
      <c r="D56" s="22"/>
      <c r="E56" s="22"/>
      <c r="H56" s="40" t="s">
        <v>52</v>
      </c>
      <c r="I56" s="40"/>
      <c r="J56" s="18">
        <f t="shared" ref="J56:Q56" si="4">COUNT(J9:J53)</f>
        <v>15</v>
      </c>
      <c r="K56" s="18">
        <f t="shared" si="4"/>
        <v>15</v>
      </c>
      <c r="L56" s="18">
        <f t="shared" si="4"/>
        <v>15</v>
      </c>
      <c r="M56" s="18">
        <f t="shared" si="4"/>
        <v>15</v>
      </c>
      <c r="N56" s="18">
        <f t="shared" si="4"/>
        <v>15</v>
      </c>
      <c r="O56" s="18">
        <f t="shared" si="4"/>
        <v>15</v>
      </c>
      <c r="P56" s="18">
        <f t="shared" si="4"/>
        <v>15</v>
      </c>
      <c r="Q56" s="18">
        <f t="shared" si="4"/>
        <v>15</v>
      </c>
    </row>
    <row r="57" spans="2:17">
      <c r="C57" s="22"/>
      <c r="D57" s="22"/>
      <c r="E57" s="16"/>
      <c r="H57" s="41" t="s">
        <v>53</v>
      </c>
      <c r="I57" s="41"/>
      <c r="J57" s="7">
        <f>J54/J56</f>
        <v>1</v>
      </c>
      <c r="K57" s="8">
        <f t="shared" ref="K57:Q57" si="5">K54/K56</f>
        <v>0</v>
      </c>
      <c r="L57" s="8">
        <f t="shared" si="5"/>
        <v>0</v>
      </c>
      <c r="M57" s="8">
        <f t="shared" si="5"/>
        <v>0</v>
      </c>
      <c r="N57" s="8">
        <f t="shared" si="5"/>
        <v>0</v>
      </c>
      <c r="O57" s="8">
        <f t="shared" si="5"/>
        <v>0</v>
      </c>
      <c r="P57" s="8">
        <f t="shared" si="5"/>
        <v>0</v>
      </c>
      <c r="Q57" s="8">
        <f t="shared" si="5"/>
        <v>0</v>
      </c>
    </row>
    <row r="58" spans="2:17">
      <c r="C58" s="22"/>
      <c r="D58" s="22"/>
      <c r="E58" s="16"/>
      <c r="H58" s="41" t="s">
        <v>54</v>
      </c>
      <c r="I58" s="41"/>
      <c r="J58" s="7">
        <f>J55/J56</f>
        <v>0</v>
      </c>
      <c r="K58" s="7">
        <f t="shared" ref="K58:Q58" si="6">K55/K56</f>
        <v>1</v>
      </c>
      <c r="L58" s="8">
        <f t="shared" si="6"/>
        <v>1</v>
      </c>
      <c r="M58" s="8">
        <f t="shared" si="6"/>
        <v>1</v>
      </c>
      <c r="N58" s="8">
        <f t="shared" si="6"/>
        <v>1</v>
      </c>
      <c r="O58" s="8">
        <f t="shared" si="6"/>
        <v>1</v>
      </c>
      <c r="P58" s="8">
        <f t="shared" si="6"/>
        <v>1</v>
      </c>
      <c r="Q58" s="8">
        <f t="shared" si="6"/>
        <v>1</v>
      </c>
    </row>
    <row r="59" spans="2:17">
      <c r="C59" s="22"/>
      <c r="D59" s="22"/>
      <c r="E59" s="15"/>
    </row>
    <row r="60" spans="2:17">
      <c r="C60" s="16"/>
      <c r="D60" s="16"/>
      <c r="E60" s="15"/>
    </row>
    <row r="61" spans="2:17">
      <c r="J61" s="37"/>
      <c r="K61" s="37"/>
      <c r="L61" s="37"/>
      <c r="M61" s="37"/>
      <c r="N61" s="37"/>
      <c r="O61" s="37"/>
      <c r="P61" s="37"/>
    </row>
    <row r="62" spans="2:17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7:I1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J14" sqref="J14"/>
    </sheetView>
  </sheetViews>
  <sheetFormatPr defaultColWidth="11.4257812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"/>
      <c r="R2" s="1"/>
    </row>
    <row r="3" spans="2:18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>
      <c r="C4" t="s">
        <v>2</v>
      </c>
      <c r="D4" s="42" t="s">
        <v>88</v>
      </c>
      <c r="E4" s="42"/>
      <c r="F4" s="42"/>
      <c r="G4" s="42"/>
      <c r="I4" t="s">
        <v>4</v>
      </c>
      <c r="J4" s="27" t="s">
        <v>89</v>
      </c>
      <c r="K4" s="27"/>
      <c r="M4" t="s">
        <v>6</v>
      </c>
      <c r="N4" s="43">
        <v>45563</v>
      </c>
      <c r="O4" s="43"/>
    </row>
    <row r="5" spans="2:18" ht="6.75" customHeight="1">
      <c r="D5" s="3"/>
      <c r="E5" s="3"/>
      <c r="F5" s="3"/>
      <c r="G5" s="3"/>
    </row>
    <row r="6" spans="2:18">
      <c r="C6" t="s">
        <v>7</v>
      </c>
      <c r="D6" s="27" t="s">
        <v>8</v>
      </c>
      <c r="E6" s="27"/>
      <c r="F6" s="27"/>
      <c r="G6" s="27"/>
      <c r="I6" s="22" t="s">
        <v>9</v>
      </c>
      <c r="J6" s="22"/>
      <c r="K6" s="35" t="s">
        <v>10</v>
      </c>
      <c r="L6" s="35"/>
      <c r="M6" s="35"/>
      <c r="N6" s="35"/>
      <c r="O6" s="35"/>
      <c r="P6" s="35"/>
    </row>
    <row r="7" spans="2:18" ht="11.25" customHeight="1"/>
    <row r="8" spans="2:18">
      <c r="B8" s="2" t="s">
        <v>11</v>
      </c>
      <c r="C8" s="2" t="s">
        <v>12</v>
      </c>
      <c r="D8" s="28" t="s">
        <v>13</v>
      </c>
      <c r="E8" s="28"/>
      <c r="F8" s="28"/>
      <c r="G8" s="28"/>
      <c r="H8" s="28"/>
      <c r="I8" s="28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>
      <c r="B9" s="19">
        <v>1</v>
      </c>
      <c r="C9" s="20" t="s">
        <v>90</v>
      </c>
      <c r="D9" s="29" t="s">
        <v>91</v>
      </c>
      <c r="E9" s="30"/>
      <c r="F9" s="30"/>
      <c r="G9" s="30"/>
      <c r="H9" s="30"/>
      <c r="I9" s="31"/>
      <c r="J9" s="20">
        <v>85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SUM(J9:P9)/4</f>
        <v>21.25</v>
      </c>
    </row>
    <row r="10" spans="2:18">
      <c r="B10" s="19">
        <f>B9+1</f>
        <v>2</v>
      </c>
      <c r="C10" s="20" t="s">
        <v>58</v>
      </c>
      <c r="D10" s="29" t="s">
        <v>59</v>
      </c>
      <c r="E10" s="30"/>
      <c r="F10" s="30"/>
      <c r="G10" s="30"/>
      <c r="H10" s="30"/>
      <c r="I10" s="31"/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16" si="0">SUM(J10:P10)/4</f>
        <v>0</v>
      </c>
    </row>
    <row r="11" spans="2:18">
      <c r="B11" s="19">
        <f t="shared" ref="B11:B53" si="1">B10+1</f>
        <v>3</v>
      </c>
      <c r="C11" s="20" t="s">
        <v>92</v>
      </c>
      <c r="D11" s="29" t="s">
        <v>93</v>
      </c>
      <c r="E11" s="30"/>
      <c r="F11" s="30"/>
      <c r="G11" s="30"/>
      <c r="H11" s="30"/>
      <c r="I11" s="31"/>
      <c r="J11" s="20">
        <v>70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17.5</v>
      </c>
    </row>
    <row r="12" spans="2:18">
      <c r="B12" s="19">
        <f t="shared" si="1"/>
        <v>4</v>
      </c>
      <c r="C12" s="20" t="s">
        <v>70</v>
      </c>
      <c r="D12" s="29" t="s">
        <v>71</v>
      </c>
      <c r="E12" s="30"/>
      <c r="F12" s="30"/>
      <c r="G12" s="30"/>
      <c r="H12" s="30"/>
      <c r="I12" s="31"/>
      <c r="J12" s="20">
        <v>80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20</v>
      </c>
    </row>
    <row r="13" spans="2:18">
      <c r="B13" s="19">
        <f t="shared" si="1"/>
        <v>5</v>
      </c>
      <c r="C13" s="20" t="s">
        <v>94</v>
      </c>
      <c r="D13" s="29" t="s">
        <v>95</v>
      </c>
      <c r="E13" s="30"/>
      <c r="F13" s="30"/>
      <c r="G13" s="30"/>
      <c r="H13" s="30"/>
      <c r="I13" s="31"/>
      <c r="J13" s="20">
        <v>80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20</v>
      </c>
    </row>
    <row r="14" spans="2:18">
      <c r="B14" s="19">
        <f t="shared" si="1"/>
        <v>6</v>
      </c>
      <c r="C14" s="20" t="s">
        <v>38</v>
      </c>
      <c r="D14" s="29" t="s">
        <v>39</v>
      </c>
      <c r="E14" s="30"/>
      <c r="F14" s="30"/>
      <c r="G14" s="30"/>
      <c r="H14" s="30"/>
      <c r="I14" s="31"/>
      <c r="J14" s="20">
        <v>80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20</v>
      </c>
    </row>
    <row r="15" spans="2:18">
      <c r="B15" s="19">
        <f t="shared" si="1"/>
        <v>7</v>
      </c>
      <c r="C15" s="20" t="s">
        <v>78</v>
      </c>
      <c r="D15" s="29" t="s">
        <v>79</v>
      </c>
      <c r="E15" s="30"/>
      <c r="F15" s="30"/>
      <c r="G15" s="30"/>
      <c r="H15" s="30"/>
      <c r="I15" s="31"/>
      <c r="J15" s="20">
        <v>80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20</v>
      </c>
    </row>
    <row r="16" spans="2:18">
      <c r="B16" s="19">
        <f t="shared" si="1"/>
        <v>8</v>
      </c>
      <c r="C16" s="20" t="s">
        <v>96</v>
      </c>
      <c r="D16" s="29" t="s">
        <v>97</v>
      </c>
      <c r="E16" s="30"/>
      <c r="F16" s="30"/>
      <c r="G16" s="30"/>
      <c r="H16" s="30"/>
      <c r="I16" s="31"/>
      <c r="J16" s="20">
        <v>70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17.5</v>
      </c>
    </row>
    <row r="17" spans="2:17">
      <c r="B17" s="19">
        <f t="shared" si="1"/>
        <v>9</v>
      </c>
      <c r="C17" s="20"/>
      <c r="D17" s="50"/>
      <c r="E17" s="50"/>
      <c r="F17" s="50"/>
      <c r="G17" s="50"/>
      <c r="H17" s="50"/>
      <c r="I17" s="50"/>
      <c r="J17" s="20"/>
      <c r="K17" s="20"/>
      <c r="L17" s="20"/>
      <c r="M17" s="20"/>
      <c r="N17" s="20"/>
      <c r="O17" s="20"/>
      <c r="P17" s="20"/>
      <c r="Q17" s="6"/>
    </row>
    <row r="18" spans="2:17">
      <c r="B18" s="19">
        <f t="shared" si="1"/>
        <v>10</v>
      </c>
      <c r="C18" s="20"/>
      <c r="D18" s="50"/>
      <c r="E18" s="50"/>
      <c r="F18" s="50"/>
      <c r="G18" s="50"/>
      <c r="H18" s="50"/>
      <c r="I18" s="50"/>
      <c r="J18" s="20"/>
      <c r="K18" s="20"/>
      <c r="L18" s="20"/>
      <c r="M18" s="20"/>
      <c r="N18" s="20"/>
      <c r="O18" s="20"/>
      <c r="P18" s="20"/>
      <c r="Q18" s="6"/>
    </row>
    <row r="19" spans="2:17">
      <c r="B19" s="19">
        <f t="shared" si="1"/>
        <v>11</v>
      </c>
      <c r="C19" s="20"/>
      <c r="D19" s="50"/>
      <c r="E19" s="50"/>
      <c r="F19" s="50"/>
      <c r="G19" s="50"/>
      <c r="H19" s="50"/>
      <c r="I19" s="50"/>
      <c r="J19" s="20"/>
      <c r="K19" s="20"/>
      <c r="L19" s="20"/>
      <c r="M19" s="20"/>
      <c r="N19" s="20"/>
      <c r="O19" s="20"/>
      <c r="P19" s="20"/>
      <c r="Q19" s="6"/>
    </row>
    <row r="20" spans="2:17">
      <c r="B20" s="19">
        <f t="shared" si="1"/>
        <v>12</v>
      </c>
      <c r="C20" s="2"/>
      <c r="D20" s="33"/>
      <c r="E20" s="33"/>
      <c r="F20" s="33"/>
      <c r="G20" s="33"/>
      <c r="H20" s="33"/>
      <c r="I20" s="34"/>
      <c r="J20" s="20"/>
      <c r="K20" s="20"/>
      <c r="L20" s="20"/>
      <c r="M20" s="20"/>
      <c r="N20" s="20"/>
      <c r="O20" s="20"/>
      <c r="P20" s="20"/>
      <c r="Q20" s="6"/>
    </row>
    <row r="21" spans="2:17">
      <c r="B21" s="19">
        <f t="shared" si="1"/>
        <v>13</v>
      </c>
      <c r="C21" s="20"/>
      <c r="D21" s="50"/>
      <c r="E21" s="50"/>
      <c r="F21" s="50"/>
      <c r="G21" s="50"/>
      <c r="H21" s="50"/>
      <c r="I21" s="50"/>
      <c r="J21" s="20"/>
      <c r="K21" s="20"/>
      <c r="L21" s="20"/>
      <c r="M21" s="20"/>
      <c r="N21" s="20"/>
      <c r="O21" s="20"/>
      <c r="P21" s="20"/>
      <c r="Q21" s="6"/>
    </row>
    <row r="22" spans="2:17">
      <c r="B22" s="19">
        <f t="shared" si="1"/>
        <v>14</v>
      </c>
      <c r="C22" s="20"/>
      <c r="D22" s="32"/>
      <c r="E22" s="33"/>
      <c r="F22" s="33"/>
      <c r="G22" s="33"/>
      <c r="H22" s="33"/>
      <c r="I22" s="34"/>
      <c r="J22" s="20"/>
      <c r="K22" s="20"/>
      <c r="L22" s="20"/>
      <c r="M22" s="20"/>
      <c r="N22" s="20"/>
      <c r="O22" s="20"/>
      <c r="P22" s="20"/>
      <c r="Q22" s="6"/>
    </row>
    <row r="23" spans="2:17">
      <c r="B23" s="19">
        <f t="shared" si="1"/>
        <v>15</v>
      </c>
      <c r="C23" s="20"/>
      <c r="D23" s="32"/>
      <c r="E23" s="33"/>
      <c r="F23" s="33"/>
      <c r="G23" s="33"/>
      <c r="H23" s="33"/>
      <c r="I23" s="34"/>
      <c r="J23" s="20"/>
      <c r="K23" s="20"/>
      <c r="L23" s="20"/>
      <c r="M23" s="20"/>
      <c r="N23" s="20"/>
      <c r="O23" s="20"/>
      <c r="P23" s="20"/>
      <c r="Q23" s="6"/>
    </row>
    <row r="24" spans="2:17">
      <c r="B24" s="19">
        <f t="shared" si="1"/>
        <v>16</v>
      </c>
      <c r="C24" s="19"/>
      <c r="D24" s="32"/>
      <c r="E24" s="33"/>
      <c r="F24" s="33"/>
      <c r="G24" s="33"/>
      <c r="H24" s="33"/>
      <c r="I24" s="34"/>
      <c r="J24" s="20"/>
      <c r="K24" s="20"/>
      <c r="L24" s="20"/>
      <c r="M24" s="20"/>
      <c r="N24" s="20"/>
      <c r="O24" s="20"/>
      <c r="P24" s="20"/>
      <c r="Q24" s="6"/>
    </row>
    <row r="25" spans="2:17">
      <c r="B25" s="19">
        <f t="shared" si="1"/>
        <v>17</v>
      </c>
      <c r="C25" s="19"/>
      <c r="D25" s="32"/>
      <c r="E25" s="33"/>
      <c r="F25" s="33"/>
      <c r="G25" s="33"/>
      <c r="H25" s="33"/>
      <c r="I25" s="34"/>
      <c r="J25" s="20"/>
      <c r="K25" s="20"/>
      <c r="L25" s="20"/>
      <c r="M25" s="20"/>
      <c r="N25" s="20"/>
      <c r="O25" s="20"/>
      <c r="P25" s="20"/>
      <c r="Q25" s="6"/>
    </row>
    <row r="26" spans="2:17">
      <c r="B26" s="19">
        <f t="shared" si="1"/>
        <v>18</v>
      </c>
      <c r="C26" s="19"/>
      <c r="D26" s="32"/>
      <c r="E26" s="33"/>
      <c r="F26" s="33"/>
      <c r="G26" s="33"/>
      <c r="H26" s="33"/>
      <c r="I26" s="34"/>
      <c r="J26" s="20"/>
      <c r="K26" s="20"/>
      <c r="L26" s="20"/>
      <c r="M26" s="20"/>
      <c r="N26" s="20"/>
      <c r="O26" s="20"/>
      <c r="P26" s="20"/>
      <c r="Q26" s="6"/>
    </row>
    <row r="27" spans="2:17">
      <c r="B27" s="19">
        <f t="shared" si="1"/>
        <v>19</v>
      </c>
      <c r="C27" s="19"/>
      <c r="D27" s="32"/>
      <c r="E27" s="33"/>
      <c r="F27" s="33"/>
      <c r="G27" s="33"/>
      <c r="H27" s="33"/>
      <c r="I27" s="34"/>
      <c r="J27" s="20"/>
      <c r="K27" s="20"/>
      <c r="L27" s="20"/>
      <c r="M27" s="20"/>
      <c r="N27" s="20"/>
      <c r="O27" s="20"/>
      <c r="P27" s="20"/>
      <c r="Q27" s="6"/>
    </row>
    <row r="28" spans="2:17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>
      <c r="B53" s="19">
        <f t="shared" si="1"/>
        <v>45</v>
      </c>
      <c r="C53" s="2"/>
      <c r="D53" s="23"/>
      <c r="E53" s="24"/>
      <c r="F53" s="24"/>
      <c r="G53" s="24"/>
      <c r="H53" s="24"/>
      <c r="I53" s="25"/>
      <c r="J53" s="2"/>
      <c r="K53" s="2"/>
      <c r="L53" s="2"/>
      <c r="M53" s="2"/>
      <c r="N53" s="2"/>
      <c r="O53" s="2"/>
      <c r="P53" s="2"/>
      <c r="Q53" s="6"/>
    </row>
    <row r="54" spans="2:17">
      <c r="C54" s="22"/>
      <c r="D54" s="22"/>
      <c r="E54" s="16"/>
      <c r="H54" s="39" t="s">
        <v>50</v>
      </c>
      <c r="I54" s="39"/>
      <c r="J54" s="17">
        <f>COUNTIF(J9:J53,"&gt;=70")</f>
        <v>7</v>
      </c>
      <c r="K54" s="17">
        <f t="shared" ref="K54:P54" si="2">COUNTIF(K9:K53,"&gt;=70")</f>
        <v>0</v>
      </c>
      <c r="L54" s="17">
        <f t="shared" si="2"/>
        <v>0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 t="shared" ref="Q54" si="3">COUNTIF(Q9:Q48,"&gt;=70")</f>
        <v>0</v>
      </c>
    </row>
    <row r="55" spans="2:17">
      <c r="C55" s="22"/>
      <c r="D55" s="22"/>
      <c r="E55" s="15"/>
      <c r="H55" s="40" t="s">
        <v>51</v>
      </c>
      <c r="I55" s="40"/>
      <c r="J55" s="18">
        <f>COUNTIF(J9:J53,"&lt;70")</f>
        <v>1</v>
      </c>
      <c r="K55" s="18">
        <f t="shared" ref="K55:Q55" si="4">COUNTIF(K9:K53,"&lt;70")</f>
        <v>8</v>
      </c>
      <c r="L55" s="18">
        <f t="shared" si="4"/>
        <v>8</v>
      </c>
      <c r="M55" s="18">
        <f t="shared" si="4"/>
        <v>8</v>
      </c>
      <c r="N55" s="18">
        <f t="shared" si="4"/>
        <v>8</v>
      </c>
      <c r="O55" s="18">
        <f t="shared" si="4"/>
        <v>8</v>
      </c>
      <c r="P55" s="18">
        <f t="shared" si="4"/>
        <v>8</v>
      </c>
      <c r="Q55" s="18">
        <f t="shared" si="4"/>
        <v>8</v>
      </c>
    </row>
    <row r="56" spans="2:17">
      <c r="C56" s="22"/>
      <c r="D56" s="22"/>
      <c r="E56" s="22"/>
      <c r="H56" s="40" t="s">
        <v>52</v>
      </c>
      <c r="I56" s="40"/>
      <c r="J56" s="18">
        <f>COUNT(J9:J53)</f>
        <v>8</v>
      </c>
      <c r="K56" s="18">
        <f t="shared" ref="K56:Q56" si="5">COUNT(K9:K53)</f>
        <v>8</v>
      </c>
      <c r="L56" s="18">
        <f t="shared" si="5"/>
        <v>8</v>
      </c>
      <c r="M56" s="18">
        <f t="shared" si="5"/>
        <v>8</v>
      </c>
      <c r="N56" s="18">
        <f t="shared" si="5"/>
        <v>8</v>
      </c>
      <c r="O56" s="18">
        <f t="shared" si="5"/>
        <v>8</v>
      </c>
      <c r="P56" s="18">
        <f t="shared" si="5"/>
        <v>8</v>
      </c>
      <c r="Q56" s="18">
        <f t="shared" si="5"/>
        <v>8</v>
      </c>
    </row>
    <row r="57" spans="2:17">
      <c r="C57" s="22"/>
      <c r="D57" s="22"/>
      <c r="E57" s="16"/>
      <c r="H57" s="41" t="s">
        <v>53</v>
      </c>
      <c r="I57" s="41"/>
      <c r="J57" s="7">
        <f>J54/J56</f>
        <v>0.875</v>
      </c>
      <c r="K57" s="8">
        <f t="shared" ref="K57:Q57" si="6">K54/K56</f>
        <v>0</v>
      </c>
      <c r="L57" s="8">
        <f t="shared" si="6"/>
        <v>0</v>
      </c>
      <c r="M57" s="8">
        <f t="shared" si="6"/>
        <v>0</v>
      </c>
      <c r="N57" s="8">
        <f t="shared" si="6"/>
        <v>0</v>
      </c>
      <c r="O57" s="8">
        <f t="shared" si="6"/>
        <v>0</v>
      </c>
      <c r="P57" s="8">
        <f t="shared" si="6"/>
        <v>0</v>
      </c>
      <c r="Q57" s="8">
        <f t="shared" si="6"/>
        <v>0</v>
      </c>
    </row>
    <row r="58" spans="2:17">
      <c r="C58" s="22"/>
      <c r="D58" s="22"/>
      <c r="E58" s="16"/>
      <c r="H58" s="41" t="s">
        <v>54</v>
      </c>
      <c r="I58" s="41"/>
      <c r="J58" s="7">
        <f>J55/J56</f>
        <v>0.125</v>
      </c>
      <c r="K58" s="7">
        <f t="shared" ref="K58:Q58" si="7">K55/K56</f>
        <v>1</v>
      </c>
      <c r="L58" s="8">
        <f t="shared" si="7"/>
        <v>1</v>
      </c>
      <c r="M58" s="8">
        <f t="shared" si="7"/>
        <v>1</v>
      </c>
      <c r="N58" s="8">
        <f t="shared" si="7"/>
        <v>1</v>
      </c>
      <c r="O58" s="8">
        <f t="shared" si="7"/>
        <v>1</v>
      </c>
      <c r="P58" s="8">
        <f t="shared" si="7"/>
        <v>1</v>
      </c>
      <c r="Q58" s="8">
        <f t="shared" si="7"/>
        <v>1</v>
      </c>
    </row>
    <row r="59" spans="2:17">
      <c r="C59" s="22"/>
      <c r="D59" s="22"/>
      <c r="E59" s="15"/>
    </row>
    <row r="60" spans="2:17">
      <c r="C60" s="16"/>
      <c r="D60" s="16"/>
      <c r="E60" s="15"/>
    </row>
    <row r="61" spans="2:17">
      <c r="J61" s="37"/>
      <c r="K61" s="37"/>
      <c r="L61" s="37"/>
      <c r="M61" s="37"/>
      <c r="N61" s="37"/>
      <c r="O61" s="37"/>
      <c r="P61" s="37"/>
    </row>
    <row r="62" spans="2:17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1:I21"/>
    <mergeCell ref="D22:I22"/>
    <mergeCell ref="D23:I23"/>
    <mergeCell ref="D24:I24"/>
    <mergeCell ref="D20:I20"/>
    <mergeCell ref="D14:I14"/>
    <mergeCell ref="D15:I15"/>
    <mergeCell ref="D16:I16"/>
    <mergeCell ref="D17:I17"/>
    <mergeCell ref="D18:I18"/>
    <mergeCell ref="D25:I25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47:I47"/>
    <mergeCell ref="D48:I48"/>
    <mergeCell ref="D42:I42"/>
    <mergeCell ref="D43:I43"/>
    <mergeCell ref="D44:I44"/>
    <mergeCell ref="D45:I45"/>
    <mergeCell ref="J61:P61"/>
    <mergeCell ref="J62:P62"/>
    <mergeCell ref="C55:D55"/>
    <mergeCell ref="H55:I55"/>
    <mergeCell ref="C56:E56"/>
    <mergeCell ref="H56:I56"/>
    <mergeCell ref="C57:D57"/>
    <mergeCell ref="H57:I57"/>
    <mergeCell ref="D27:I27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6:I4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J20" sqref="J20"/>
    </sheetView>
  </sheetViews>
  <sheetFormatPr defaultColWidth="11.4257812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"/>
      <c r="R2" s="1"/>
    </row>
    <row r="3" spans="2:18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>
      <c r="C4" t="s">
        <v>2</v>
      </c>
      <c r="D4" s="42" t="s">
        <v>98</v>
      </c>
      <c r="E4" s="42"/>
      <c r="F4" s="42"/>
      <c r="G4" s="42"/>
      <c r="I4" t="s">
        <v>4</v>
      </c>
      <c r="J4" s="27" t="s">
        <v>89</v>
      </c>
      <c r="K4" s="27"/>
      <c r="M4" t="s">
        <v>6</v>
      </c>
      <c r="N4" s="43">
        <v>45563</v>
      </c>
      <c r="O4" s="43"/>
    </row>
    <row r="5" spans="2:18" ht="6.75" customHeight="1">
      <c r="D5" s="3"/>
      <c r="E5" s="3"/>
      <c r="F5" s="3"/>
      <c r="G5" s="3"/>
    </row>
    <row r="6" spans="2:18">
      <c r="C6" t="s">
        <v>7</v>
      </c>
      <c r="D6" s="27" t="s">
        <v>8</v>
      </c>
      <c r="E6" s="27"/>
      <c r="F6" s="27"/>
      <c r="G6" s="27"/>
      <c r="I6" s="22" t="s">
        <v>9</v>
      </c>
      <c r="J6" s="22"/>
      <c r="K6" s="35" t="s">
        <v>10</v>
      </c>
      <c r="L6" s="35"/>
      <c r="M6" s="35"/>
      <c r="N6" s="35"/>
      <c r="O6" s="35"/>
      <c r="P6" s="35"/>
    </row>
    <row r="7" spans="2:18" ht="11.25" customHeight="1"/>
    <row r="8" spans="2:18">
      <c r="B8" s="2" t="s">
        <v>11</v>
      </c>
      <c r="C8" s="2" t="s">
        <v>12</v>
      </c>
      <c r="D8" s="28" t="s">
        <v>13</v>
      </c>
      <c r="E8" s="28"/>
      <c r="F8" s="28"/>
      <c r="G8" s="28"/>
      <c r="H8" s="28"/>
      <c r="I8" s="28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>
      <c r="B9" s="19">
        <v>1</v>
      </c>
      <c r="C9" s="2" t="s">
        <v>90</v>
      </c>
      <c r="D9" s="29" t="s">
        <v>91</v>
      </c>
      <c r="E9" s="30"/>
      <c r="F9" s="30"/>
      <c r="G9" s="30"/>
      <c r="H9" s="30"/>
      <c r="I9" s="31"/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SUM(J9:P9)/6</f>
        <v>0</v>
      </c>
    </row>
    <row r="10" spans="2:18">
      <c r="B10" s="19">
        <f>B9+1</f>
        <v>2</v>
      </c>
      <c r="C10" s="2" t="s">
        <v>99</v>
      </c>
      <c r="D10" s="29" t="s">
        <v>100</v>
      </c>
      <c r="E10" s="30"/>
      <c r="F10" s="30"/>
      <c r="G10" s="30"/>
      <c r="H10" s="30"/>
      <c r="I10" s="31"/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4" si="0">SUM(J10:P10)/6</f>
        <v>0</v>
      </c>
    </row>
    <row r="11" spans="2:18">
      <c r="B11" s="19">
        <f t="shared" ref="B11:B53" si="1">B10+1</f>
        <v>3</v>
      </c>
      <c r="C11" s="2" t="s">
        <v>101</v>
      </c>
      <c r="D11" s="29" t="s">
        <v>102</v>
      </c>
      <c r="E11" s="30"/>
      <c r="F11" s="30"/>
      <c r="G11" s="30"/>
      <c r="H11" s="30"/>
      <c r="I11" s="31"/>
      <c r="J11" s="20">
        <v>70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11.666666666666666</v>
      </c>
    </row>
    <row r="12" spans="2:18">
      <c r="B12" s="19">
        <f t="shared" si="1"/>
        <v>4</v>
      </c>
      <c r="C12" s="2" t="s">
        <v>92</v>
      </c>
      <c r="D12" s="29" t="s">
        <v>93</v>
      </c>
      <c r="E12" s="30"/>
      <c r="F12" s="30"/>
      <c r="G12" s="30"/>
      <c r="H12" s="30"/>
      <c r="I12" s="31"/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0</v>
      </c>
    </row>
    <row r="13" spans="2:18">
      <c r="B13" s="19">
        <f t="shared" si="1"/>
        <v>5</v>
      </c>
      <c r="C13" s="2" t="s">
        <v>103</v>
      </c>
      <c r="D13" s="29" t="s">
        <v>104</v>
      </c>
      <c r="E13" s="30"/>
      <c r="F13" s="30"/>
      <c r="G13" s="30"/>
      <c r="H13" s="30"/>
      <c r="I13" s="31"/>
      <c r="J13" s="20">
        <v>80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13.333333333333334</v>
      </c>
    </row>
    <row r="14" spans="2:18">
      <c r="B14" s="19">
        <f t="shared" si="1"/>
        <v>6</v>
      </c>
      <c r="C14" s="2" t="s">
        <v>105</v>
      </c>
      <c r="D14" s="29" t="s">
        <v>106</v>
      </c>
      <c r="E14" s="30"/>
      <c r="F14" s="30"/>
      <c r="G14" s="30"/>
      <c r="H14" s="30"/>
      <c r="I14" s="31"/>
      <c r="J14" s="20">
        <v>80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13.333333333333334</v>
      </c>
    </row>
    <row r="15" spans="2:18">
      <c r="B15" s="19">
        <f t="shared" si="1"/>
        <v>7</v>
      </c>
      <c r="C15" s="2" t="s">
        <v>94</v>
      </c>
      <c r="D15" s="29" t="s">
        <v>95</v>
      </c>
      <c r="E15" s="30"/>
      <c r="F15" s="30"/>
      <c r="G15" s="30"/>
      <c r="H15" s="30"/>
      <c r="I15" s="31"/>
      <c r="J15" s="20">
        <v>80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13.333333333333334</v>
      </c>
    </row>
    <row r="16" spans="2:18">
      <c r="B16" s="19">
        <f t="shared" si="1"/>
        <v>8</v>
      </c>
      <c r="C16" s="2" t="s">
        <v>107</v>
      </c>
      <c r="D16" s="29" t="s">
        <v>108</v>
      </c>
      <c r="E16" s="30"/>
      <c r="F16" s="30"/>
      <c r="G16" s="30"/>
      <c r="H16" s="30"/>
      <c r="I16" s="31"/>
      <c r="J16" s="20">
        <v>80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13.333333333333334</v>
      </c>
    </row>
    <row r="17" spans="2:17">
      <c r="B17" s="19">
        <f t="shared" si="1"/>
        <v>9</v>
      </c>
      <c r="C17" s="2" t="s">
        <v>109</v>
      </c>
      <c r="D17" s="29" t="s">
        <v>110</v>
      </c>
      <c r="E17" s="30"/>
      <c r="F17" s="30"/>
      <c r="G17" s="30"/>
      <c r="H17" s="30"/>
      <c r="I17" s="31"/>
      <c r="J17" s="20">
        <v>80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13.333333333333334</v>
      </c>
    </row>
    <row r="18" spans="2:17">
      <c r="B18" s="19">
        <f t="shared" si="1"/>
        <v>10</v>
      </c>
      <c r="C18" s="2" t="s">
        <v>111</v>
      </c>
      <c r="D18" s="29" t="s">
        <v>112</v>
      </c>
      <c r="E18" s="30"/>
      <c r="F18" s="30"/>
      <c r="G18" s="30"/>
      <c r="H18" s="30"/>
      <c r="I18" s="31"/>
      <c r="J18" s="20">
        <v>85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14.166666666666666</v>
      </c>
    </row>
    <row r="19" spans="2:17">
      <c r="B19" s="19">
        <f t="shared" si="1"/>
        <v>11</v>
      </c>
      <c r="C19" s="2" t="s">
        <v>96</v>
      </c>
      <c r="D19" s="29" t="s">
        <v>97</v>
      </c>
      <c r="E19" s="30"/>
      <c r="F19" s="30"/>
      <c r="G19" s="30"/>
      <c r="H19" s="30"/>
      <c r="I19" s="31"/>
      <c r="J19" s="20">
        <v>70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11.666666666666666</v>
      </c>
    </row>
    <row r="20" spans="2:17">
      <c r="B20" s="19">
        <f t="shared" si="1"/>
        <v>12</v>
      </c>
      <c r="C20" s="2" t="s">
        <v>113</v>
      </c>
      <c r="D20" s="29" t="s">
        <v>114</v>
      </c>
      <c r="E20" s="30"/>
      <c r="F20" s="30"/>
      <c r="G20" s="30"/>
      <c r="H20" s="30"/>
      <c r="I20" s="31"/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6">
        <f t="shared" si="0"/>
        <v>0</v>
      </c>
    </row>
    <row r="21" spans="2:17">
      <c r="B21" s="19">
        <f t="shared" si="1"/>
        <v>13</v>
      </c>
      <c r="C21" s="2"/>
      <c r="D21" s="50"/>
      <c r="E21" s="50"/>
      <c r="F21" s="50"/>
      <c r="G21" s="50"/>
      <c r="H21" s="50"/>
      <c r="I21" s="50"/>
      <c r="J21" s="20"/>
      <c r="K21" s="20"/>
      <c r="L21" s="20"/>
      <c r="M21" s="20"/>
      <c r="N21" s="20"/>
      <c r="O21" s="20"/>
      <c r="P21" s="20"/>
      <c r="Q21" s="6"/>
    </row>
    <row r="22" spans="2:17">
      <c r="B22" s="19">
        <f t="shared" si="1"/>
        <v>14</v>
      </c>
      <c r="C22" s="2"/>
      <c r="D22" s="50"/>
      <c r="E22" s="50"/>
      <c r="F22" s="50"/>
      <c r="G22" s="50"/>
      <c r="H22" s="50"/>
      <c r="I22" s="50"/>
      <c r="J22" s="20"/>
      <c r="K22" s="20"/>
      <c r="L22" s="20"/>
      <c r="M22" s="20"/>
      <c r="N22" s="20"/>
      <c r="O22" s="20"/>
      <c r="P22" s="20"/>
      <c r="Q22" s="6"/>
    </row>
    <row r="23" spans="2:17">
      <c r="B23" s="19">
        <f t="shared" si="1"/>
        <v>15</v>
      </c>
      <c r="C23" s="2"/>
      <c r="D23" s="50"/>
      <c r="E23" s="50"/>
      <c r="F23" s="50"/>
      <c r="G23" s="50"/>
      <c r="H23" s="50"/>
      <c r="I23" s="50"/>
      <c r="J23" s="20"/>
      <c r="K23" s="20"/>
      <c r="L23" s="20"/>
      <c r="M23" s="20"/>
      <c r="N23" s="20"/>
      <c r="O23" s="20"/>
      <c r="P23" s="20"/>
      <c r="Q23" s="6"/>
    </row>
    <row r="24" spans="2:17">
      <c r="B24" s="19">
        <f t="shared" si="1"/>
        <v>16</v>
      </c>
      <c r="C24" s="2"/>
      <c r="D24" s="50"/>
      <c r="E24" s="50"/>
      <c r="F24" s="50"/>
      <c r="G24" s="50"/>
      <c r="H24" s="50"/>
      <c r="I24" s="50"/>
      <c r="J24" s="20"/>
      <c r="K24" s="20"/>
      <c r="L24" s="20"/>
      <c r="M24" s="20"/>
      <c r="N24" s="20"/>
      <c r="O24" s="20"/>
      <c r="P24" s="20"/>
      <c r="Q24" s="6"/>
    </row>
    <row r="25" spans="2:17">
      <c r="B25" s="19">
        <f t="shared" si="1"/>
        <v>17</v>
      </c>
      <c r="C25" s="2"/>
      <c r="D25" s="50"/>
      <c r="E25" s="50"/>
      <c r="F25" s="50"/>
      <c r="G25" s="50"/>
      <c r="H25" s="50"/>
      <c r="I25" s="50"/>
      <c r="J25" s="20"/>
      <c r="K25" s="20"/>
      <c r="L25" s="20"/>
      <c r="M25" s="20"/>
      <c r="N25" s="20"/>
      <c r="O25" s="20"/>
      <c r="P25" s="20"/>
      <c r="Q25" s="6"/>
    </row>
    <row r="26" spans="2:17">
      <c r="B26" s="19">
        <f t="shared" si="1"/>
        <v>18</v>
      </c>
      <c r="C26" s="2"/>
      <c r="D26" s="50"/>
      <c r="E26" s="50"/>
      <c r="F26" s="50"/>
      <c r="G26" s="50"/>
      <c r="H26" s="50"/>
      <c r="I26" s="50"/>
      <c r="J26" s="20"/>
      <c r="K26" s="20"/>
      <c r="L26" s="20"/>
      <c r="M26" s="20"/>
      <c r="N26" s="20"/>
      <c r="O26" s="20"/>
      <c r="P26" s="20"/>
      <c r="Q26" s="6"/>
    </row>
    <row r="27" spans="2:17">
      <c r="B27" s="19">
        <f t="shared" si="1"/>
        <v>19</v>
      </c>
      <c r="C27" s="2"/>
      <c r="D27" s="50"/>
      <c r="E27" s="50"/>
      <c r="F27" s="50"/>
      <c r="G27" s="50"/>
      <c r="H27" s="50"/>
      <c r="I27" s="50"/>
      <c r="J27" s="20"/>
      <c r="K27" s="20"/>
      <c r="L27" s="20"/>
      <c r="M27" s="20"/>
      <c r="N27" s="20"/>
      <c r="O27" s="20"/>
      <c r="P27" s="20"/>
      <c r="Q27" s="6"/>
    </row>
    <row r="28" spans="2:17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>
      <c r="B53" s="19">
        <f t="shared" si="1"/>
        <v>45</v>
      </c>
      <c r="C53" s="2"/>
      <c r="D53" s="23"/>
      <c r="E53" s="24"/>
      <c r="F53" s="24"/>
      <c r="G53" s="24"/>
      <c r="H53" s="24"/>
      <c r="I53" s="25"/>
      <c r="J53" s="2"/>
      <c r="K53" s="2"/>
      <c r="L53" s="2"/>
      <c r="M53" s="2"/>
      <c r="N53" s="2"/>
      <c r="O53" s="2"/>
      <c r="P53" s="2"/>
      <c r="Q53" s="6"/>
    </row>
    <row r="54" spans="2:17">
      <c r="C54" s="22"/>
      <c r="D54" s="22"/>
      <c r="E54" s="16"/>
      <c r="H54" s="39" t="s">
        <v>50</v>
      </c>
      <c r="I54" s="39"/>
      <c r="J54" s="17">
        <f>COUNTIF(J9:J53,"&gt;=70")</f>
        <v>8</v>
      </c>
      <c r="K54" s="17">
        <f t="shared" ref="K54:P54" si="2">COUNTIF(K9:K53,"&gt;=70")</f>
        <v>0</v>
      </c>
      <c r="L54" s="17">
        <f t="shared" si="2"/>
        <v>0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 t="shared" ref="Q54" si="3">COUNTIF(Q9:Q48,"&gt;=70")</f>
        <v>0</v>
      </c>
    </row>
    <row r="55" spans="2:17">
      <c r="C55" s="22"/>
      <c r="D55" s="22"/>
      <c r="E55" s="15"/>
      <c r="H55" s="40" t="s">
        <v>51</v>
      </c>
      <c r="I55" s="40"/>
      <c r="J55" s="18">
        <f>COUNTIF(J9:J53,"&lt;70")</f>
        <v>4</v>
      </c>
      <c r="K55" s="18">
        <f t="shared" ref="K55:Q55" si="4">COUNTIF(K9:K53,"&lt;70")</f>
        <v>12</v>
      </c>
      <c r="L55" s="18">
        <f t="shared" si="4"/>
        <v>12</v>
      </c>
      <c r="M55" s="18">
        <f t="shared" si="4"/>
        <v>12</v>
      </c>
      <c r="N55" s="18">
        <f t="shared" si="4"/>
        <v>12</v>
      </c>
      <c r="O55" s="18">
        <f t="shared" si="4"/>
        <v>12</v>
      </c>
      <c r="P55" s="18">
        <f t="shared" si="4"/>
        <v>12</v>
      </c>
      <c r="Q55" s="18">
        <f t="shared" si="4"/>
        <v>12</v>
      </c>
    </row>
    <row r="56" spans="2:17">
      <c r="C56" s="22"/>
      <c r="D56" s="22"/>
      <c r="E56" s="22"/>
      <c r="H56" s="40" t="s">
        <v>52</v>
      </c>
      <c r="I56" s="40"/>
      <c r="J56" s="18">
        <f>COUNT(J9:J53)</f>
        <v>12</v>
      </c>
      <c r="K56" s="18">
        <f t="shared" ref="K56:Q56" si="5">COUNT(K9:K53)</f>
        <v>12</v>
      </c>
      <c r="L56" s="18">
        <f t="shared" si="5"/>
        <v>12</v>
      </c>
      <c r="M56" s="18">
        <f t="shared" si="5"/>
        <v>12</v>
      </c>
      <c r="N56" s="18">
        <f t="shared" si="5"/>
        <v>12</v>
      </c>
      <c r="O56" s="18">
        <f t="shared" si="5"/>
        <v>12</v>
      </c>
      <c r="P56" s="18">
        <f t="shared" si="5"/>
        <v>12</v>
      </c>
      <c r="Q56" s="18">
        <f t="shared" si="5"/>
        <v>12</v>
      </c>
    </row>
    <row r="57" spans="2:17">
      <c r="C57" s="22"/>
      <c r="D57" s="22"/>
      <c r="E57" s="16"/>
      <c r="H57" s="41" t="s">
        <v>53</v>
      </c>
      <c r="I57" s="41"/>
      <c r="J57" s="7">
        <f>J54/J56</f>
        <v>0.66666666666666663</v>
      </c>
      <c r="K57" s="8">
        <f t="shared" ref="K57:Q57" si="6">K54/K56</f>
        <v>0</v>
      </c>
      <c r="L57" s="8">
        <f t="shared" si="6"/>
        <v>0</v>
      </c>
      <c r="M57" s="8">
        <f t="shared" si="6"/>
        <v>0</v>
      </c>
      <c r="N57" s="8">
        <f t="shared" si="6"/>
        <v>0</v>
      </c>
      <c r="O57" s="8">
        <f t="shared" si="6"/>
        <v>0</v>
      </c>
      <c r="P57" s="8">
        <f t="shared" si="6"/>
        <v>0</v>
      </c>
      <c r="Q57" s="8">
        <f t="shared" si="6"/>
        <v>0</v>
      </c>
    </row>
    <row r="58" spans="2:17">
      <c r="C58" s="22"/>
      <c r="D58" s="22"/>
      <c r="E58" s="16"/>
      <c r="H58" s="41" t="s">
        <v>54</v>
      </c>
      <c r="I58" s="41"/>
      <c r="J58" s="7">
        <f>J55/J56</f>
        <v>0.33333333333333331</v>
      </c>
      <c r="K58" s="7">
        <f t="shared" ref="K58:Q58" si="7">K55/K56</f>
        <v>1</v>
      </c>
      <c r="L58" s="8">
        <f t="shared" si="7"/>
        <v>1</v>
      </c>
      <c r="M58" s="8">
        <f t="shared" si="7"/>
        <v>1</v>
      </c>
      <c r="N58" s="8">
        <f t="shared" si="7"/>
        <v>1</v>
      </c>
      <c r="O58" s="8">
        <f t="shared" si="7"/>
        <v>1</v>
      </c>
      <c r="P58" s="8">
        <f t="shared" si="7"/>
        <v>1</v>
      </c>
      <c r="Q58" s="8">
        <f t="shared" si="7"/>
        <v>1</v>
      </c>
    </row>
    <row r="59" spans="2:17">
      <c r="C59" s="22"/>
      <c r="D59" s="22"/>
      <c r="E59" s="15"/>
    </row>
    <row r="60" spans="2:17">
      <c r="C60" s="16"/>
      <c r="D60" s="16"/>
      <c r="E60" s="15"/>
    </row>
    <row r="61" spans="2:17">
      <c r="J61" s="37"/>
      <c r="K61" s="37"/>
      <c r="L61" s="37"/>
      <c r="M61" s="37"/>
      <c r="N61" s="37"/>
      <c r="O61" s="37"/>
      <c r="P61" s="37"/>
    </row>
    <row r="62" spans="2:17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ITSSAT</dc:creator>
  <cp:keywords/>
  <dc:description/>
  <cp:lastModifiedBy/>
  <cp:revision/>
  <dcterms:created xsi:type="dcterms:W3CDTF">2023-03-14T19:16:59Z</dcterms:created>
  <dcterms:modified xsi:type="dcterms:W3CDTF">2024-10-20T22:40:04Z</dcterms:modified>
  <cp:category/>
  <cp:contentStatus/>
</cp:coreProperties>
</file>