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"/>
    </mc:Choice>
  </mc:AlternateContent>
  <xr:revisionPtr revIDLastSave="0" documentId="13_ncr:1_{9C59BA6E-723B-4C2F-8887-F6007F548C0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4" i="3" l="1"/>
  <c r="D14" i="2"/>
  <c r="D14" i="4"/>
  <c r="D14" i="1"/>
  <c r="D14" i="5"/>
  <c r="D15" i="2"/>
  <c r="D15" i="3"/>
  <c r="D15" i="5"/>
  <c r="D15" i="1"/>
  <c r="D15" i="4"/>
</calcChain>
</file>

<file path=xl/sharedStrings.xml><?xml version="1.0" encoding="utf-8"?>
<sst xmlns="http://schemas.openxmlformats.org/spreadsheetml/2006/main" count="172" uniqueCount="46">
  <si>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</si>
  <si>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</si>
  <si>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</si>
  <si>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</si>
  <si>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</si>
  <si>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</si>
  <si>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</si>
  <si>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</si>
  <si>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</si>
  <si>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Agosto-Diciembre 2024</t>
  </si>
  <si>
    <t>PROFESORA:</t>
  </si>
  <si>
    <t>VICTOR MANUEL CHONTAL AMADOR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</si>
  <si>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</si>
  <si>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</si>
  <si>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</si>
  <si>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</si>
  <si>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</si>
  <si>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</si>
  <si>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</si>
  <si>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</si>
  <si>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</si>
  <si>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</si>
  <si>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</si>
  <si>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</si>
  <si>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</si>
  <si>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</si>
  <si>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</si>
  <si>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APLICACIONES MOVILES I</t>
  </si>
  <si>
    <t>704AP</t>
  </si>
  <si>
    <t>APLICACIONES EMPRESARIALES</t>
  </si>
  <si>
    <t>704IN</t>
  </si>
  <si>
    <t>LENGUAJES Y AUTOMATAS I</t>
  </si>
  <si>
    <t>ARRTR</t>
  </si>
  <si>
    <t>IIND</t>
  </si>
  <si>
    <t>FUNDAMENTOS DE BASE DE DATOS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</si>
  <si>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</si>
  <si>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</si>
  <si>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</si>
  <si>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</si>
  <si>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</si>
  <si>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ING. DIEGO DE JESUS VELAZQUEZ LUCHO</t>
  </si>
  <si>
    <t>PROFESOR (A):</t>
  </si>
  <si>
    <t>EN SISTEMAS COMPUTACIONALES</t>
  </si>
  <si>
    <t>IND</t>
  </si>
  <si>
    <t>Final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</si>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</sst>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2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1</v>
      </c>
      <c r="C8" s="28"/>
      <c r="D8" s="3" t="s">
        <v>6</v>
      </c>
      <c r="E8" s="21">
        <v>4</v>
      </c>
      <c r="F8" s="1"/>
      <c r="G8" s="20" t="s">
        <v>7</v>
      </c>
      <c r="H8" s="21">
        <v>4</v>
      </c>
      <c r="I8" s="34" t="s">
        <v>8</v>
      </c>
      <c r="J8" s="24"/>
      <c r="K8" s="24"/>
      <c r="L8" s="27" t="s">
        <v>9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10</v>
      </c>
      <c r="B10" s="27" t="s">
        <v>11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5" t="s">
        <v>27</v>
      </c>
      <c r="B14" s="5">
        <v>1</v>
      </c>
      <c r="C14" s="5" t="s">
        <v>28</v>
      </c>
      <c r="D14" s="5" t="str">
        <f ca="1">'1'!D14</f>
        <v>ISC</v>
      </c>
      <c r="E14" s="5"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83</v>
      </c>
      <c r="N14" s="7">
        <v>0.64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8.5" customHeight="1" x14ac:dyDescent="0.25">
      <c r="A15" s="5" t="s">
        <v>29</v>
      </c>
      <c r="B15" s="5">
        <v>1</v>
      </c>
      <c r="C15" s="5" t="s">
        <v>30</v>
      </c>
      <c r="D15" s="5" t="str">
        <f ca="1">'1'!D15</f>
        <v>ISC</v>
      </c>
      <c r="E15" s="5">
        <v>15</v>
      </c>
      <c r="F15" s="5">
        <v>15</v>
      </c>
      <c r="G15" s="5"/>
      <c r="H15" s="6"/>
      <c r="I15" s="5">
        <f t="shared" si="0"/>
        <v>0</v>
      </c>
      <c r="J15" s="6"/>
      <c r="K15" s="5">
        <v>0</v>
      </c>
      <c r="L15" s="6">
        <v>0</v>
      </c>
      <c r="M15" s="5">
        <v>86</v>
      </c>
      <c r="N15" s="7">
        <v>0.53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5.25" customHeight="1" x14ac:dyDescent="0.25">
      <c r="A16" s="5" t="s">
        <v>31</v>
      </c>
      <c r="B16" s="5">
        <v>1</v>
      </c>
      <c r="C16" s="5" t="s">
        <v>32</v>
      </c>
      <c r="D16" s="5" t="s">
        <v>33</v>
      </c>
      <c r="E16" s="5"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68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">
        <v>34</v>
      </c>
      <c r="B17" s="5">
        <v>1</v>
      </c>
      <c r="C17" s="5" t="s">
        <v>32</v>
      </c>
      <c r="D17" s="5" t="s">
        <v>33</v>
      </c>
      <c r="E17" s="5"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52</v>
      </c>
      <c r="N17" s="7">
        <v>0.66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/>
      <c r="B18" s="5"/>
      <c r="C18" s="5"/>
      <c r="D18" s="5"/>
      <c r="E18" s="5"/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/>
      <c r="B19" s="5"/>
      <c r="C19" s="5"/>
      <c r="D19" s="5"/>
      <c r="E19" s="5"/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9"/>
      <c r="B20" s="5"/>
      <c r="C20" s="5"/>
      <c r="D20" s="5"/>
      <c r="E20" s="5"/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9"/>
      <c r="B21" s="5"/>
      <c r="C21" s="5"/>
      <c r="D21" s="5"/>
      <c r="E21" s="5"/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9"/>
      <c r="B22" s="5"/>
      <c r="C22" s="5"/>
      <c r="D22" s="5"/>
      <c r="E22" s="5"/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9"/>
      <c r="B23" s="5"/>
      <c r="C23" s="5"/>
      <c r="D23" s="5"/>
      <c r="E23" s="5"/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9"/>
      <c r="B24" s="5"/>
      <c r="C24" s="5"/>
      <c r="D24" s="5"/>
      <c r="E24" s="5"/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9"/>
      <c r="B25" s="5"/>
      <c r="C25" s="5"/>
      <c r="D25" s="5"/>
      <c r="E25" s="5"/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9"/>
      <c r="B26" s="5"/>
      <c r="C26" s="5"/>
      <c r="D26" s="5"/>
      <c r="E26" s="5"/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9"/>
      <c r="B27" s="5"/>
      <c r="C27" s="5"/>
      <c r="D27" s="5"/>
      <c r="E27" s="5"/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SUM(F14:F17)</f>
        <v>43</v>
      </c>
      <c r="G28" s="11"/>
      <c r="H28" s="12"/>
      <c r="I28" s="11">
        <f>SUM(I14:I17)</f>
        <v>6</v>
      </c>
      <c r="J28" s="12"/>
      <c r="K28" s="11">
        <v>0</v>
      </c>
      <c r="L28" s="12">
        <v>0</v>
      </c>
      <c r="M28" s="11">
        <f>AVERAGE(M14:M17)</f>
        <v>72.25</v>
      </c>
      <c r="N28" s="16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6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2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5" t="str">
        <f>'1'!A14</f>
        <v>APLICACIONES MOVILES I</v>
      </c>
      <c r="B14" s="5">
        <v>2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13</v>
      </c>
      <c r="G14" s="5"/>
      <c r="H14" s="6"/>
      <c r="I14" s="5">
        <f t="shared" ref="I14:I17" si="0">(E14-SUM(F14:G14))-K14</f>
        <v>1</v>
      </c>
      <c r="J14" s="6"/>
      <c r="K14" s="5">
        <v>0</v>
      </c>
      <c r="L14" s="6">
        <v>0</v>
      </c>
      <c r="M14" s="5">
        <v>85</v>
      </c>
      <c r="N14" s="7">
        <v>0.85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0.75" customHeight="1" x14ac:dyDescent="0.25">
      <c r="A15" s="5" t="str">
        <f>'1'!A15</f>
        <v>APLICACIONES EMPRESARIALES</v>
      </c>
      <c r="B15" s="5">
        <v>2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14</v>
      </c>
      <c r="G15" s="5"/>
      <c r="H15" s="6"/>
      <c r="I15" s="5">
        <f t="shared" si="0"/>
        <v>1</v>
      </c>
      <c r="J15" s="6"/>
      <c r="K15" s="5">
        <v>0</v>
      </c>
      <c r="L15" s="6">
        <v>0</v>
      </c>
      <c r="M15" s="5">
        <v>81</v>
      </c>
      <c r="N15" s="7">
        <v>0.93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5.5" customHeight="1" x14ac:dyDescent="0.25">
      <c r="A16" s="5" t="str">
        <f>'1'!A16</f>
        <v>LENGUAJES Y AUTOMATAS I</v>
      </c>
      <c r="B16" s="5">
        <v>2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7</v>
      </c>
      <c r="G16" s="5"/>
      <c r="H16" s="6"/>
      <c r="I16" s="5">
        <f t="shared" si="0"/>
        <v>1</v>
      </c>
      <c r="J16" s="6"/>
      <c r="K16" s="5">
        <v>0</v>
      </c>
      <c r="L16" s="6">
        <v>0</v>
      </c>
      <c r="M16" s="5">
        <v>73</v>
      </c>
      <c r="N16" s="7">
        <v>0.87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9.25" customHeight="1" x14ac:dyDescent="0.25">
      <c r="A17" s="5" t="str">
        <f>'1'!A17</f>
        <v>FUNDAMENTOS DE BASE DE DATOS</v>
      </c>
      <c r="B17" s="5">
        <v>2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8</v>
      </c>
      <c r="G17" s="5"/>
      <c r="H17" s="6"/>
      <c r="I17" s="5">
        <f t="shared" si="0"/>
        <v>4</v>
      </c>
      <c r="J17" s="6"/>
      <c r="K17" s="5">
        <v>0</v>
      </c>
      <c r="L17" s="6">
        <v>0</v>
      </c>
      <c r="M17" s="5">
        <v>65</v>
      </c>
      <c r="N17" s="7">
        <v>0.83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42</v>
      </c>
      <c r="G28" s="11"/>
      <c r="H28" s="12"/>
      <c r="I28" s="11">
        <f>SUM(I14:I17)</f>
        <v>7</v>
      </c>
      <c r="J28" s="12"/>
      <c r="K28" s="11">
        <v>0</v>
      </c>
      <c r="L28" s="12">
        <v>0</v>
      </c>
      <c r="M28" s="17">
        <v>74</v>
      </c>
      <c r="N28" s="16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F17" sqref="F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1</v>
      </c>
      <c r="C8" s="28"/>
      <c r="D8" s="3" t="s">
        <v>6</v>
      </c>
      <c r="E8" s="19">
        <v>4</v>
      </c>
      <c r="G8" s="20" t="s">
        <v>7</v>
      </c>
      <c r="H8" s="19"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5" t="str">
        <f>'1'!A14</f>
        <v>APLICACIONES MOVILES I</v>
      </c>
      <c r="B14" s="5">
        <v>3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/>
      <c r="H14" s="6"/>
      <c r="I14" s="5">
        <f t="shared" ref="I14:I17" si="0">(E14-SUM(F14:G14))-K14</f>
        <v>2</v>
      </c>
      <c r="J14" s="6"/>
      <c r="K14" s="5">
        <v>0</v>
      </c>
      <c r="L14" s="6"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5">
      <c r="A15" s="5" t="str">
        <f>'1'!A15</f>
        <v>APLICACIONES EMPRESARIALES</v>
      </c>
      <c r="B15" s="5">
        <v>3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/>
      <c r="H15" s="6"/>
      <c r="I15" s="5">
        <f t="shared" si="0"/>
        <v>3</v>
      </c>
      <c r="J15" s="6"/>
      <c r="K15" s="5">
        <v>0</v>
      </c>
      <c r="L15" s="6"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4.5" customHeight="1" x14ac:dyDescent="0.25">
      <c r="A16" s="5" t="str">
        <f>'1'!A16</f>
        <v>LENGUAJES Y AUTOMATAS I</v>
      </c>
      <c r="B16" s="5">
        <v>3</v>
      </c>
      <c r="C16" s="5" t="str">
        <f>'1'!C16</f>
        <v>ARRTR</v>
      </c>
      <c r="D16" s="5" t="s">
        <v>43</v>
      </c>
      <c r="E16" s="5">
        <f>'1'!E16</f>
        <v>8</v>
      </c>
      <c r="F16" s="5">
        <v>13</v>
      </c>
      <c r="G16" s="5"/>
      <c r="H16" s="6"/>
      <c r="I16" s="5">
        <f t="shared" si="0"/>
        <v>-5</v>
      </c>
      <c r="J16" s="6"/>
      <c r="K16" s="5">
        <v>0</v>
      </c>
      <c r="L16" s="6"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1.5" customHeight="1" x14ac:dyDescent="0.25">
      <c r="A17" s="5" t="str">
        <f>'1'!A17</f>
        <v>FUNDAMENTOS DE BASE DE DATOS</v>
      </c>
      <c r="B17" s="5">
        <v>3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/>
      <c r="D18" s="5"/>
      <c r="E18" s="5"/>
      <c r="F18" s="5">
        <v>0</v>
      </c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>
        <f>SUM(E14:E17)</f>
        <v>49</v>
      </c>
      <c r="F28" s="11">
        <f>SUM(F14:F18)</f>
        <v>49</v>
      </c>
      <c r="G28" s="11"/>
      <c r="H28" s="12"/>
      <c r="I28" s="11">
        <f>SUM(I14:I17)</f>
        <v>0</v>
      </c>
      <c r="J28" s="12"/>
      <c r="K28" s="11">
        <v>0</v>
      </c>
      <c r="L28" s="12">
        <v>0</v>
      </c>
      <c r="M28" s="17">
        <v>74</v>
      </c>
      <c r="N28" s="16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7" workbookViewId="0">
      <selection activeCell="M14" sqref="M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>
        <v>4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5" t="str">
        <f>'1'!A14</f>
        <v>APLICACIONES MOVILES I</v>
      </c>
      <c r="B14" s="5">
        <v>4</v>
      </c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/>
      <c r="H14" s="6"/>
      <c r="I14" s="5">
        <f t="shared" ref="I14:I18" si="0">(E14-SUM(F14:G14))-K14</f>
        <v>2</v>
      </c>
      <c r="J14" s="6"/>
      <c r="K14" s="5">
        <v>0</v>
      </c>
      <c r="L14" s="6"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 x14ac:dyDescent="0.25">
      <c r="A15" s="5" t="str">
        <f>'1'!A15</f>
        <v>APLICACIONES EMPRESARIALES</v>
      </c>
      <c r="B15" s="5">
        <v>4</v>
      </c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/>
      <c r="H15" s="6"/>
      <c r="I15" s="5">
        <f t="shared" si="0"/>
        <v>3</v>
      </c>
      <c r="J15" s="6"/>
      <c r="K15" s="5">
        <v>0</v>
      </c>
      <c r="L15" s="6"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6.25" customHeight="1" x14ac:dyDescent="0.25">
      <c r="A16" s="5" t="str">
        <f>'1'!A16</f>
        <v>LENGUAJES Y AUTOMATAS I</v>
      </c>
      <c r="B16" s="5">
        <v>4</v>
      </c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13</v>
      </c>
      <c r="G16" s="5"/>
      <c r="H16" s="6"/>
      <c r="I16" s="5">
        <f t="shared" si="0"/>
        <v>-5</v>
      </c>
      <c r="J16" s="6"/>
      <c r="K16" s="5">
        <v>0</v>
      </c>
      <c r="L16" s="6"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4.5" customHeight="1" x14ac:dyDescent="0.25">
      <c r="A17" s="5" t="str">
        <f>'1'!A17</f>
        <v>FUNDAMENTOS DE BASE DE DATOS</v>
      </c>
      <c r="B17" s="5">
        <v>4</v>
      </c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/>
      <c r="H17" s="6"/>
      <c r="I17" s="5">
        <f t="shared" si="0"/>
        <v>0</v>
      </c>
      <c r="J17" s="6"/>
      <c r="K17" s="5">
        <v>0</v>
      </c>
      <c r="L17" s="6"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>
        <v>0</v>
      </c>
      <c r="G18" s="5"/>
      <c r="H18" s="6"/>
      <c r="I18" s="5">
        <f t="shared" si="0"/>
        <v>0</v>
      </c>
      <c r="J18" s="6"/>
      <c r="K18" s="5">
        <v>0</v>
      </c>
      <c r="L18" s="6">
        <v>0</v>
      </c>
      <c r="M18" s="5">
        <v>0</v>
      </c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26" workbookViewId="0">
      <selection activeCell="M21" sqref="M2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8"/>
      <c r="B2" s="18"/>
      <c r="C2" s="18"/>
      <c r="D2" s="1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42</v>
      </c>
      <c r="F6" s="28"/>
      <c r="G6" s="28"/>
      <c r="H6" s="28"/>
      <c r="I6" s="28"/>
      <c r="J6" s="2"/>
      <c r="K6" s="2"/>
      <c r="L6" s="2"/>
      <c r="M6" s="2"/>
      <c r="N6" s="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0" t="s">
        <v>5</v>
      </c>
      <c r="B8" s="27" t="s">
        <v>44</v>
      </c>
      <c r="C8" s="28"/>
      <c r="D8" s="3" t="s">
        <v>6</v>
      </c>
      <c r="E8" s="19">
        <f>'1'!E8</f>
        <v>4</v>
      </c>
      <c r="G8" s="20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Agosto-Diciembre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20" t="s">
        <v>41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22"/>
      <c r="C11" s="22"/>
      <c r="D11" s="1"/>
      <c r="E11" s="22"/>
      <c r="F11" s="22"/>
      <c r="G11" s="22"/>
      <c r="H11" s="22"/>
      <c r="I11" s="22"/>
      <c r="J11" s="22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12</v>
      </c>
      <c r="B12" s="39" t="s">
        <v>13</v>
      </c>
      <c r="C12" s="39" t="s">
        <v>14</v>
      </c>
      <c r="D12" s="30" t="s">
        <v>15</v>
      </c>
      <c r="E12" s="30" t="s">
        <v>16</v>
      </c>
      <c r="F12" s="35" t="s">
        <v>17</v>
      </c>
      <c r="G12" s="36"/>
      <c r="H12" s="30" t="s">
        <v>18</v>
      </c>
      <c r="I12" s="30" t="s">
        <v>19</v>
      </c>
      <c r="J12" s="30" t="s">
        <v>20</v>
      </c>
      <c r="K12" s="30" t="s">
        <v>21</v>
      </c>
      <c r="L12" s="30" t="s">
        <v>22</v>
      </c>
      <c r="M12" s="30" t="s">
        <v>23</v>
      </c>
      <c r="N12" s="32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4" t="s">
        <v>25</v>
      </c>
      <c r="G13" s="4" t="s">
        <v>26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5" t="str">
        <f>'1'!A14</f>
        <v>APLICACIONES MOVILES I</v>
      </c>
      <c r="B14" s="5"/>
      <c r="C14" s="5" t="str">
        <f>'1'!C14</f>
        <v>704AP</v>
      </c>
      <c r="D14" s="5" t="str">
        <f ca="1">'1'!D14</f>
        <v>ISC</v>
      </c>
      <c r="E14" s="5">
        <f>'1'!E14</f>
        <v>14</v>
      </c>
      <c r="F14" s="5">
        <v>12</v>
      </c>
      <c r="G14" s="5">
        <v>0</v>
      </c>
      <c r="H14" s="6">
        <f t="shared" ref="H14:H17" si="0">F14/E14</f>
        <v>0.8571428571428571</v>
      </c>
      <c r="I14" s="5">
        <v>0</v>
      </c>
      <c r="J14" s="6">
        <f t="shared" ref="J14:J17" si="1">I14/E14</f>
        <v>0</v>
      </c>
      <c r="K14" s="5"/>
      <c r="L14" s="6">
        <f t="shared" ref="L14:L17" si="2">K14/E14</f>
        <v>0</v>
      </c>
      <c r="M14" s="5">
        <v>90</v>
      </c>
      <c r="N14" s="7">
        <v>0.66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5" t="str">
        <f>'1'!A15</f>
        <v>APLICACIONES EMPRESARIALES</v>
      </c>
      <c r="B15" s="5"/>
      <c r="C15" s="5" t="str">
        <f>'1'!C15</f>
        <v>704IN</v>
      </c>
      <c r="D15" s="5" t="str">
        <f ca="1">'1'!D15</f>
        <v>ISC</v>
      </c>
      <c r="E15" s="5">
        <f>'1'!E15</f>
        <v>15</v>
      </c>
      <c r="F15" s="5">
        <v>12</v>
      </c>
      <c r="G15" s="5">
        <v>0</v>
      </c>
      <c r="H15" s="6">
        <f t="shared" si="0"/>
        <v>0.8</v>
      </c>
      <c r="I15" s="5">
        <v>0</v>
      </c>
      <c r="J15" s="6">
        <f t="shared" si="1"/>
        <v>0</v>
      </c>
      <c r="K15" s="5"/>
      <c r="L15" s="6">
        <f t="shared" si="2"/>
        <v>0</v>
      </c>
      <c r="M15" s="5">
        <v>90</v>
      </c>
      <c r="N15" s="7">
        <v>0.75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5" t="str">
        <f>'1'!A16</f>
        <v>LENGUAJES Y AUTOMATAS I</v>
      </c>
      <c r="B16" s="5"/>
      <c r="C16" s="5" t="str">
        <f>'1'!C16</f>
        <v>ARRTR</v>
      </c>
      <c r="D16" s="5" t="str">
        <f>'1'!D16</f>
        <v>IIND</v>
      </c>
      <c r="E16" s="5">
        <f>'1'!E16</f>
        <v>8</v>
      </c>
      <c r="F16" s="5">
        <v>14</v>
      </c>
      <c r="G16" s="5">
        <v>0</v>
      </c>
      <c r="H16" s="6">
        <f t="shared" si="0"/>
        <v>1.75</v>
      </c>
      <c r="I16" s="5">
        <v>4</v>
      </c>
      <c r="J16" s="6">
        <f t="shared" si="1"/>
        <v>0.5</v>
      </c>
      <c r="K16" s="5"/>
      <c r="L16" s="6">
        <f t="shared" si="2"/>
        <v>0</v>
      </c>
      <c r="M16" s="5">
        <v>62</v>
      </c>
      <c r="N16" s="7">
        <v>0.76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5" t="str">
        <f>'1'!A17</f>
        <v>FUNDAMENTOS DE BASE DE DATOS</v>
      </c>
      <c r="B17" s="5"/>
      <c r="C17" s="5" t="str">
        <f>'1'!C17</f>
        <v>ARRTR</v>
      </c>
      <c r="D17" s="5" t="str">
        <f>'1'!D17</f>
        <v>IIND</v>
      </c>
      <c r="E17" s="5">
        <f>'1'!E17</f>
        <v>12</v>
      </c>
      <c r="F17" s="5">
        <v>12</v>
      </c>
      <c r="G17" s="5">
        <v>0</v>
      </c>
      <c r="H17" s="6">
        <f t="shared" si="0"/>
        <v>1</v>
      </c>
      <c r="I17" s="5">
        <v>4</v>
      </c>
      <c r="J17" s="6">
        <f t="shared" si="1"/>
        <v>0.33333333333333331</v>
      </c>
      <c r="K17" s="5"/>
      <c r="L17" s="6">
        <f t="shared" si="2"/>
        <v>0</v>
      </c>
      <c r="M17" s="5">
        <v>60</v>
      </c>
      <c r="N17" s="7">
        <v>0.75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5">
        <f>'1'!A18</f>
        <v>0</v>
      </c>
      <c r="B18" s="5"/>
      <c r="C18" s="5">
        <f>'1'!C18</f>
        <v>0</v>
      </c>
      <c r="D18" s="5">
        <f>'1'!D18</f>
        <v>0</v>
      </c>
      <c r="E18" s="5">
        <f>'1'!E18</f>
        <v>0</v>
      </c>
      <c r="F18" s="5"/>
      <c r="G18" s="5"/>
      <c r="H18" s="6"/>
      <c r="I18" s="5"/>
      <c r="J18" s="6"/>
      <c r="K18" s="5"/>
      <c r="L18" s="6"/>
      <c r="M18" s="5"/>
      <c r="N18" s="7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5">
        <f>'1'!A19</f>
        <v>0</v>
      </c>
      <c r="B19" s="5"/>
      <c r="C19" s="5">
        <f>'1'!C19</f>
        <v>0</v>
      </c>
      <c r="D19" s="5">
        <f>'1'!D19</f>
        <v>0</v>
      </c>
      <c r="E19" s="5">
        <f>'1'!E19</f>
        <v>0</v>
      </c>
      <c r="F19" s="5"/>
      <c r="G19" s="5"/>
      <c r="H19" s="6"/>
      <c r="I19" s="5"/>
      <c r="J19" s="6"/>
      <c r="K19" s="5"/>
      <c r="L19" s="6"/>
      <c r="M19" s="5"/>
      <c r="N19" s="7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5">
        <f>'1'!A20</f>
        <v>0</v>
      </c>
      <c r="B20" s="5"/>
      <c r="C20" s="5">
        <f>'1'!C20</f>
        <v>0</v>
      </c>
      <c r="D20" s="5">
        <f>'1'!D20</f>
        <v>0</v>
      </c>
      <c r="E20" s="5">
        <f>'1'!E20</f>
        <v>0</v>
      </c>
      <c r="F20" s="5"/>
      <c r="G20" s="5"/>
      <c r="H20" s="6"/>
      <c r="I20" s="5"/>
      <c r="J20" s="6"/>
      <c r="K20" s="5"/>
      <c r="L20" s="6"/>
      <c r="M20" s="5"/>
      <c r="N20" s="7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5">
        <f>'1'!A21</f>
        <v>0</v>
      </c>
      <c r="B21" s="5"/>
      <c r="C21" s="5">
        <f>'1'!C21</f>
        <v>0</v>
      </c>
      <c r="D21" s="5">
        <f>'1'!D21</f>
        <v>0</v>
      </c>
      <c r="E21" s="5">
        <f>'1'!E21</f>
        <v>0</v>
      </c>
      <c r="F21" s="5"/>
      <c r="G21" s="5"/>
      <c r="H21" s="6"/>
      <c r="I21" s="5"/>
      <c r="J21" s="6"/>
      <c r="K21" s="5"/>
      <c r="L21" s="6"/>
      <c r="M21" s="5"/>
      <c r="N21" s="7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5">
        <f>'1'!A22</f>
        <v>0</v>
      </c>
      <c r="B22" s="5"/>
      <c r="C22" s="5">
        <f>'1'!C22</f>
        <v>0</v>
      </c>
      <c r="D22" s="5">
        <f>'1'!D22</f>
        <v>0</v>
      </c>
      <c r="E22" s="5">
        <f>'1'!E22</f>
        <v>0</v>
      </c>
      <c r="F22" s="5"/>
      <c r="G22" s="5"/>
      <c r="H22" s="6"/>
      <c r="I22" s="5"/>
      <c r="J22" s="6"/>
      <c r="K22" s="5"/>
      <c r="L22" s="6"/>
      <c r="M22" s="5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5">
        <f>'1'!A23</f>
        <v>0</v>
      </c>
      <c r="B23" s="5"/>
      <c r="C23" s="5">
        <f>'1'!C23</f>
        <v>0</v>
      </c>
      <c r="D23" s="5">
        <f>'1'!D23</f>
        <v>0</v>
      </c>
      <c r="E23" s="5">
        <f>'1'!E23</f>
        <v>0</v>
      </c>
      <c r="F23" s="5"/>
      <c r="G23" s="5"/>
      <c r="H23" s="6"/>
      <c r="I23" s="5"/>
      <c r="J23" s="6"/>
      <c r="K23" s="5"/>
      <c r="L23" s="6"/>
      <c r="M23" s="5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5">
        <f>'1'!A24</f>
        <v>0</v>
      </c>
      <c r="B24" s="5"/>
      <c r="C24" s="5">
        <f>'1'!C24</f>
        <v>0</v>
      </c>
      <c r="D24" s="5">
        <f>'1'!D24</f>
        <v>0</v>
      </c>
      <c r="E24" s="5">
        <f>'1'!E24</f>
        <v>0</v>
      </c>
      <c r="F24" s="5"/>
      <c r="G24" s="5"/>
      <c r="H24" s="6"/>
      <c r="I24" s="5"/>
      <c r="J24" s="6"/>
      <c r="K24" s="5"/>
      <c r="L24" s="6"/>
      <c r="M24" s="5"/>
      <c r="N24" s="7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5">
        <f>'1'!A25</f>
        <v>0</v>
      </c>
      <c r="B25" s="5"/>
      <c r="C25" s="5">
        <f>'1'!C25</f>
        <v>0</v>
      </c>
      <c r="D25" s="5">
        <f>'1'!D25</f>
        <v>0</v>
      </c>
      <c r="E25" s="5">
        <f>'1'!E25</f>
        <v>0</v>
      </c>
      <c r="F25" s="5"/>
      <c r="G25" s="5"/>
      <c r="H25" s="6"/>
      <c r="I25" s="5"/>
      <c r="J25" s="6"/>
      <c r="K25" s="5"/>
      <c r="L25" s="6"/>
      <c r="M25" s="5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5">
        <f>'1'!A26</f>
        <v>0</v>
      </c>
      <c r="B26" s="5"/>
      <c r="C26" s="5">
        <f>'1'!C26</f>
        <v>0</v>
      </c>
      <c r="D26" s="5">
        <f>'1'!D26</f>
        <v>0</v>
      </c>
      <c r="E26" s="5">
        <f>'1'!E26</f>
        <v>0</v>
      </c>
      <c r="F26" s="5"/>
      <c r="G26" s="5"/>
      <c r="H26" s="6"/>
      <c r="I26" s="5"/>
      <c r="J26" s="6"/>
      <c r="K26" s="5"/>
      <c r="L26" s="6"/>
      <c r="M26" s="5"/>
      <c r="N26" s="7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25">
      <c r="A27" s="5">
        <f>'1'!A27</f>
        <v>0</v>
      </c>
      <c r="B27" s="5"/>
      <c r="C27" s="5">
        <f>'1'!C27</f>
        <v>0</v>
      </c>
      <c r="D27" s="5">
        <f>'1'!D27</f>
        <v>0</v>
      </c>
      <c r="E27" s="5">
        <f>'1'!E27</f>
        <v>0</v>
      </c>
      <c r="F27" s="5"/>
      <c r="G27" s="5"/>
      <c r="H27" s="6"/>
      <c r="I27" s="5"/>
      <c r="J27" s="6"/>
      <c r="K27" s="5"/>
      <c r="L27" s="6"/>
      <c r="M27" s="5"/>
      <c r="N27" s="7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10" t="s">
        <v>35</v>
      </c>
      <c r="B28" s="11" t="s">
        <v>45</v>
      </c>
      <c r="C28" s="11" t="s">
        <v>45</v>
      </c>
      <c r="D28" s="11" t="s">
        <v>45</v>
      </c>
      <c r="E28" s="11">
        <f t="shared" ref="E28:G28" si="3">SUM(E14:E27)</f>
        <v>49</v>
      </c>
      <c r="F28" s="11">
        <f t="shared" si="3"/>
        <v>50</v>
      </c>
      <c r="G28" s="11">
        <f t="shared" si="3"/>
        <v>0</v>
      </c>
      <c r="H28" s="12">
        <f>SUM(F28:G28)/E28</f>
        <v>1.0204081632653061</v>
      </c>
      <c r="I28" s="11">
        <f>(E28-SUM(F28:G28))-K28</f>
        <v>-1</v>
      </c>
      <c r="J28" s="12">
        <f>I28/E28</f>
        <v>-2.0408163265306121E-2</v>
      </c>
      <c r="K28" s="11">
        <f>SUM(K14:K27)</f>
        <v>0</v>
      </c>
      <c r="L28" s="12">
        <f>K28/E28</f>
        <v>0</v>
      </c>
      <c r="M28" s="11">
        <f t="shared" ref="M28:N28" si="4">AVERAGE(M14:M27)</f>
        <v>75.5</v>
      </c>
      <c r="N28" s="13">
        <f t="shared" si="4"/>
        <v>0.73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36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37</v>
      </c>
      <c r="C33" s="24"/>
      <c r="D33" s="24"/>
      <c r="E33" s="1"/>
      <c r="F33" s="1"/>
      <c r="G33" s="25" t="s">
        <v>38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39</v>
      </c>
      <c r="B35" s="24"/>
      <c r="C35" s="22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6" t="str">
        <f>B10</f>
        <v>VICTOR MANUEL CHONTAL AMADOR</v>
      </c>
      <c r="C37" s="47"/>
      <c r="D37" s="47"/>
      <c r="E37" s="15"/>
      <c r="F37" s="15"/>
      <c r="G37" s="41" t="s">
        <v>40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2021-11-22T14:45:25Z</dcterms:created>
  <dcterms:modified xsi:type="dcterms:W3CDTF">2024-11-14T23:52:57Z</dcterms:modified>
  <cp:category/>
  <cp:contentStatus/>
</cp:coreProperties>
</file>