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"/>
    </mc:Choice>
  </mc:AlternateContent>
  <xr:revisionPtr revIDLastSave="0" documentId="13_ncr:1_{8EBDBB4C-56BC-45BA-9A29-8B9384E302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. Mov I" sheetId="1" r:id="rId1"/>
    <sheet name="Ap. Emp" sheetId="3" r:id="rId2"/>
    <sheet name="Leng. Aut I" sheetId="5" r:id="rId3"/>
    <sheet name="Fund BD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5" l="1"/>
  <c r="Q15" i="5"/>
  <c r="Q14" i="5"/>
  <c r="Q13" i="5"/>
  <c r="Q12" i="5"/>
  <c r="Q11" i="5"/>
  <c r="Q10" i="5"/>
  <c r="Q9" i="5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M58" i="5" l="1"/>
  <c r="K57" i="5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<sst xmlns="http://schemas.openxmlformats.org/spreadsheetml/2006/main" count="210" uniqueCount="115">
  <si>
    <t>INSTITUTO TECNOLOGCIO SUPERIOR DE SAN ANDRES TUXTLA</t>
  </si>
  <si>
    <t>REPORTE DE CALIFICACIONES</t>
  </si>
  <si>
    <t>MATERIA</t>
  </si>
  <si>
    <t>Aplicacones Móviles I</t>
  </si>
  <si>
    <t>GRUPO</t>
  </si>
  <si>
    <t>704AP</t>
  </si>
  <si>
    <t>FECHA</t>
  </si>
  <si>
    <t>PERIODO</t>
  </si>
  <si>
    <t>AGOSTO-DICIEMBRE 2024</t>
  </si>
  <si>
    <t>CATEDRATICO</t>
  </si>
  <si>
    <t>MTI VICTOR MANUEL CHONTAL AMADOR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</si>
  <si>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</si>
  <si>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</si>
  <si>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</si>
  <si>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</si>
  <si>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</si>
  <si>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</si>
  <si>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</si>
  <si>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</si>
  <si>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</si>
  <si>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</si>
  <si>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</si>
  <si>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211U0172</t>
  </si>
  <si>
    <t>ALVARADO MERLIN CARLOS RAUL</t>
  </si>
  <si>
    <t>201U0098</t>
  </si>
  <si>
    <t>BERNAL ANDRADE JESUS ALEJANDRO</t>
  </si>
  <si>
    <t>211U0176</t>
  </si>
  <si>
    <t>CANELA AMARO VICTOR</t>
  </si>
  <si>
    <t>211U0661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</si>
  <si>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</si>
  <si>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</si>
  <si>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</si>
  <si>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</si>
  <si>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</si>
  <si>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</si>
  <si>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</si>
  <si>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</si>
  <si>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</si>
  <si>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211U0635</t>
  </si>
  <si>
    <t>MIL ORTIZ EMMANUEL ALEJANDRO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</si>
  <si>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</si>
  <si>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</si>
  <si>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</si>
  <si>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</si>
  <si>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</si>
  <si>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</si>
  <si>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</si>
  <si>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</si>
  <si>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</si>
  <si>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</si>
  <si>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APROBADOS</t>
  </si>
  <si>
    <t>REPROBADOS</t>
  </si>
  <si>
    <t>TOTAL</t>
  </si>
  <si>
    <t>% APROBACION</t>
  </si>
  <si>
    <t>% REPROBACION</t>
  </si>
  <si>
    <t>FIRMA DEL CATEDRATICO</t>
  </si>
  <si>
    <t>Aplicaciones Empresariales</t>
  </si>
  <si>
    <t>704IN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</si>
  <si>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</si>
  <si>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</si>
  <si>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</si>
  <si>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</si>
  <si>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</si>
  <si>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</si>
  <si>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</si>
  <si>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</si>
  <si>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</si>
  <si>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</si>
  <si>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</si>
  <si>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JESUS</t>
  </si>
  <si>
    <t>211U0642</t>
  </si>
  <si>
    <t>HERNANDEZ SALAZAR GUSTAVO ANGEL</t>
  </si>
  <si>
    <t>211U0013</t>
  </si>
  <si>
    <t>MELCHI COTA CRUZ AXEL</t>
  </si>
  <si>
    <t>201U0114</t>
  </si>
  <si>
    <t>MENDOZA FERNANDEZ CARLOS DANIEL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</si>
  <si>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</si>
  <si>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</si>
  <si>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</si>
  <si>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</si>
  <si>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</si>
  <si>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</si>
  <si>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</si>
  <si>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</si>
  <si>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211U0199</t>
  </si>
  <si>
    <t>RAMIREZ MUNOZ TERESA</t>
  </si>
  <si>
    <t>211U0203</t>
  </si>
  <si>
    <t>TOTO BAUTISTA EDUARDO ABISAI</t>
  </si>
  <si>
    <t>Lenguajes y Autómatas I</t>
  </si>
  <si>
    <t>ARRTR</t>
  </si>
  <si>
    <t>211U0173</t>
  </si>
  <si>
    <t>ARTIGAS MARTINEZ ALEXIS</t>
  </si>
  <si>
    <t>211U0178</t>
  </si>
  <si>
    <t>DEL ANGEL BAPO LINDA JHOANA</t>
  </si>
  <si>
    <t>211U0662</t>
  </si>
  <si>
    <t>MALAGA MIXTEGA MIGUEL ANGEL</t>
  </si>
  <si>
    <t>211U0202</t>
  </si>
  <si>
    <t>TERRAZAS GUERRERO ROBERTO CARLOS</t>
  </si>
  <si>
    <t>Fundamentos de Base de Datos</t>
  </si>
  <si>
    <t>221U0194</t>
  </si>
  <si>
    <t>BAXIN TAGAN GAEL ISAI</t>
  </si>
  <si>
    <t>221U0203</t>
  </si>
  <si>
    <t>CRUZ ZACARIAS WENDY ELLEN</t>
  </si>
  <si>
    <t>221U0209</t>
  </si>
  <si>
    <t>GARCIA SEGURA CESAR EDUARDO</t>
  </si>
  <si>
    <t>211U0641</t>
  </si>
  <si>
    <t>GUEVARA VELASQUEZ LEONARDO ALEXIS</t>
  </si>
  <si>
    <t>221U0226</t>
  </si>
  <si>
    <t>MORALES TON ESTRELLA</t>
  </si>
  <si>
    <t>211U0197</t>
  </si>
  <si>
    <t>PICHAL VALDEZ GERMAIN</t>
  </si>
  <si>
    <t>221U0238</t>
  </si>
  <si>
    <t>POLITO VENTURA LUIS GERARDO</t>
  </si>
  <si>
    <t>221U0796</t>
  </si>
  <si>
    <t>ROSAS BUSTAMANTE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</si>
</sst>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3" zoomScale="84" zoomScaleNormal="84" workbookViewId="0">
      <selection activeCell="M21" sqref="M21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3</v>
      </c>
      <c r="E4" s="42"/>
      <c r="F4" s="42"/>
      <c r="G4" s="42"/>
      <c r="I4" t="s">
        <v>4</v>
      </c>
      <c r="J4" s="26" t="s">
        <v>5</v>
      </c>
      <c r="K4" s="26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26" t="s">
        <v>8</v>
      </c>
      <c r="E6" s="26"/>
      <c r="F6" s="26"/>
      <c r="G6" s="26"/>
      <c r="I6" s="22" t="s">
        <v>9</v>
      </c>
      <c r="J6" s="22"/>
      <c r="K6" s="34" t="s">
        <v>10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27" t="s">
        <v>13</v>
      </c>
      <c r="E8" s="27"/>
      <c r="F8" s="27"/>
      <c r="G8" s="27"/>
      <c r="H8" s="27"/>
      <c r="I8" s="27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ht="15.75" x14ac:dyDescent="0.25">
      <c r="B9" s="19">
        <v>1</v>
      </c>
      <c r="C9" s="12" t="s">
        <v>22</v>
      </c>
      <c r="D9" s="31" t="s">
        <v>23</v>
      </c>
      <c r="E9" s="32"/>
      <c r="F9" s="32"/>
      <c r="G9" s="32"/>
      <c r="H9" s="32"/>
      <c r="I9" s="33"/>
      <c r="J9" s="13">
        <v>90</v>
      </c>
      <c r="K9" s="13">
        <v>90</v>
      </c>
      <c r="L9" s="13">
        <v>95</v>
      </c>
      <c r="M9" s="20">
        <v>0</v>
      </c>
      <c r="N9" s="20">
        <v>0</v>
      </c>
      <c r="O9" s="20">
        <v>0</v>
      </c>
      <c r="P9" s="20">
        <v>0</v>
      </c>
      <c r="Q9" s="6">
        <f>SUM(J9:P9)/5</f>
        <v>55</v>
      </c>
    </row>
    <row r="10" spans="2:18" ht="15.75" x14ac:dyDescent="0.25">
      <c r="B10" s="19">
        <f>B9+1</f>
        <v>2</v>
      </c>
      <c r="C10" s="12" t="s">
        <v>24</v>
      </c>
      <c r="D10" s="28" t="s">
        <v>25</v>
      </c>
      <c r="E10" s="29"/>
      <c r="F10" s="29"/>
      <c r="G10" s="29"/>
      <c r="H10" s="29"/>
      <c r="I10" s="30"/>
      <c r="J10" s="13">
        <v>100</v>
      </c>
      <c r="K10" s="13">
        <v>100</v>
      </c>
      <c r="L10" s="13">
        <v>100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0" si="0">SUM(J10:P10)/5</f>
        <v>60</v>
      </c>
    </row>
    <row r="11" spans="2:18" ht="15.75" x14ac:dyDescent="0.25">
      <c r="B11" s="19">
        <f t="shared" ref="B11:B53" si="1">B10+1</f>
        <v>3</v>
      </c>
      <c r="C11" s="12" t="s">
        <v>26</v>
      </c>
      <c r="D11" s="28" t="s">
        <v>27</v>
      </c>
      <c r="E11" s="29"/>
      <c r="F11" s="29"/>
      <c r="G11" s="29"/>
      <c r="H11" s="29"/>
      <c r="I11" s="30"/>
      <c r="J11" s="13">
        <v>90</v>
      </c>
      <c r="K11" s="13">
        <v>90</v>
      </c>
      <c r="L11" s="13">
        <v>90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54</v>
      </c>
    </row>
    <row r="12" spans="2:18" ht="15.75" x14ac:dyDescent="0.25">
      <c r="B12" s="19">
        <f t="shared" si="1"/>
        <v>4</v>
      </c>
      <c r="C12" s="12" t="s">
        <v>28</v>
      </c>
      <c r="D12" s="28" t="s">
        <v>29</v>
      </c>
      <c r="E12" s="29"/>
      <c r="F12" s="29"/>
      <c r="G12" s="29"/>
      <c r="H12" s="29"/>
      <c r="I12" s="30"/>
      <c r="J12" s="13">
        <v>100</v>
      </c>
      <c r="K12" s="13">
        <v>100</v>
      </c>
      <c r="L12" s="13">
        <v>100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60</v>
      </c>
    </row>
    <row r="13" spans="2:18" ht="15.75" x14ac:dyDescent="0.25">
      <c r="B13" s="19">
        <f t="shared" si="1"/>
        <v>5</v>
      </c>
      <c r="C13" s="12" t="s">
        <v>30</v>
      </c>
      <c r="D13" s="28" t="s">
        <v>31</v>
      </c>
      <c r="E13" s="29"/>
      <c r="F13" s="29"/>
      <c r="G13" s="29"/>
      <c r="H13" s="29"/>
      <c r="I13" s="30"/>
      <c r="J13" s="13">
        <v>80</v>
      </c>
      <c r="K13" s="13">
        <v>90</v>
      </c>
      <c r="L13" s="13">
        <v>85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51</v>
      </c>
    </row>
    <row r="14" spans="2:18" ht="15.75" x14ac:dyDescent="0.25">
      <c r="B14" s="19">
        <f t="shared" si="1"/>
        <v>6</v>
      </c>
      <c r="C14" s="12" t="s">
        <v>32</v>
      </c>
      <c r="D14" s="28" t="s">
        <v>33</v>
      </c>
      <c r="E14" s="29"/>
      <c r="F14" s="29"/>
      <c r="G14" s="29"/>
      <c r="H14" s="29"/>
      <c r="I14" s="30"/>
      <c r="J14" s="13">
        <v>90</v>
      </c>
      <c r="K14" s="13">
        <v>90</v>
      </c>
      <c r="L14" s="13">
        <v>85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53</v>
      </c>
    </row>
    <row r="15" spans="2:18" ht="15.75" x14ac:dyDescent="0.25">
      <c r="B15" s="19">
        <f t="shared" si="1"/>
        <v>7</v>
      </c>
      <c r="C15" s="12" t="s">
        <v>34</v>
      </c>
      <c r="D15" s="28" t="s">
        <v>35</v>
      </c>
      <c r="E15" s="29"/>
      <c r="F15" s="29"/>
      <c r="G15" s="29"/>
      <c r="H15" s="29"/>
      <c r="I15" s="30"/>
      <c r="J15" s="13">
        <v>80</v>
      </c>
      <c r="K15" s="13">
        <v>80</v>
      </c>
      <c r="L15" s="13">
        <v>70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46</v>
      </c>
    </row>
    <row r="16" spans="2:18" ht="15.75" x14ac:dyDescent="0.25">
      <c r="B16" s="19">
        <f t="shared" si="1"/>
        <v>8</v>
      </c>
      <c r="C16" s="12" t="s">
        <v>36</v>
      </c>
      <c r="D16" s="28" t="s">
        <v>37</v>
      </c>
      <c r="E16" s="29"/>
      <c r="F16" s="29"/>
      <c r="G16" s="29"/>
      <c r="H16" s="29"/>
      <c r="I16" s="30"/>
      <c r="J16" s="13">
        <v>100</v>
      </c>
      <c r="K16" s="13">
        <v>100</v>
      </c>
      <c r="L16" s="13">
        <v>100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60</v>
      </c>
    </row>
    <row r="17" spans="2:17" ht="15.75" x14ac:dyDescent="0.25">
      <c r="B17" s="19">
        <f t="shared" si="1"/>
        <v>9</v>
      </c>
      <c r="C17" s="12" t="s">
        <v>38</v>
      </c>
      <c r="D17" s="28" t="s">
        <v>39</v>
      </c>
      <c r="E17" s="29"/>
      <c r="F17" s="29"/>
      <c r="G17" s="29"/>
      <c r="H17" s="29"/>
      <c r="I17" s="30"/>
      <c r="J17" s="13">
        <v>90</v>
      </c>
      <c r="K17" s="13">
        <v>85</v>
      </c>
      <c r="L17" s="13">
        <v>85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52</v>
      </c>
    </row>
    <row r="18" spans="2:17" ht="15.75" x14ac:dyDescent="0.25">
      <c r="B18" s="19">
        <f t="shared" si="1"/>
        <v>10</v>
      </c>
      <c r="C18" s="12" t="s">
        <v>40</v>
      </c>
      <c r="D18" s="28" t="s">
        <v>41</v>
      </c>
      <c r="E18" s="29"/>
      <c r="F18" s="29"/>
      <c r="G18" s="29"/>
      <c r="H18" s="29"/>
      <c r="I18" s="30"/>
      <c r="J18" s="13">
        <v>90</v>
      </c>
      <c r="K18" s="13">
        <v>90</v>
      </c>
      <c r="L18" s="13">
        <v>90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54</v>
      </c>
    </row>
    <row r="19" spans="2:17" ht="15.75" x14ac:dyDescent="0.25">
      <c r="B19" s="19">
        <f t="shared" si="1"/>
        <v>11</v>
      </c>
      <c r="C19" s="12" t="s">
        <v>42</v>
      </c>
      <c r="D19" s="28" t="s">
        <v>43</v>
      </c>
      <c r="E19" s="29"/>
      <c r="F19" s="29"/>
      <c r="G19" s="29"/>
      <c r="H19" s="29"/>
      <c r="I19" s="30"/>
      <c r="J19" s="13">
        <v>80</v>
      </c>
      <c r="K19" s="13">
        <v>85</v>
      </c>
      <c r="L19" s="13">
        <v>90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51</v>
      </c>
    </row>
    <row r="20" spans="2:17" ht="15.75" x14ac:dyDescent="0.25">
      <c r="B20" s="19">
        <f t="shared" si="1"/>
        <v>12</v>
      </c>
      <c r="C20" s="12" t="s">
        <v>44</v>
      </c>
      <c r="D20" s="28" t="s">
        <v>45</v>
      </c>
      <c r="E20" s="29"/>
      <c r="F20" s="29"/>
      <c r="G20" s="29"/>
      <c r="H20" s="29"/>
      <c r="I20" s="30"/>
      <c r="J20" s="14">
        <v>0</v>
      </c>
      <c r="K20" s="14">
        <v>0</v>
      </c>
      <c r="L20" s="14">
        <v>0</v>
      </c>
      <c r="M20" s="11">
        <v>0</v>
      </c>
      <c r="N20" s="11">
        <v>0</v>
      </c>
      <c r="O20" s="11">
        <v>0</v>
      </c>
      <c r="P20" s="11">
        <v>0</v>
      </c>
      <c r="Q20" s="6">
        <f t="shared" si="0"/>
        <v>0</v>
      </c>
    </row>
    <row r="21" spans="2:17" x14ac:dyDescent="0.25">
      <c r="B21" s="19">
        <f t="shared" si="1"/>
        <v>13</v>
      </c>
      <c r="C21" s="2" t="s">
        <v>46</v>
      </c>
      <c r="D21" s="28" t="s">
        <v>47</v>
      </c>
      <c r="E21" s="29"/>
      <c r="F21" s="29"/>
      <c r="G21" s="29"/>
      <c r="H21" s="29"/>
      <c r="I21" s="30"/>
      <c r="J21" s="14">
        <v>80</v>
      </c>
      <c r="K21" s="14">
        <v>90</v>
      </c>
      <c r="L21" s="14">
        <v>95</v>
      </c>
      <c r="M21" s="11">
        <v>0</v>
      </c>
      <c r="N21" s="11">
        <v>0</v>
      </c>
      <c r="O21" s="11">
        <v>0</v>
      </c>
      <c r="P21" s="11">
        <v>0</v>
      </c>
      <c r="Q21" s="6">
        <f t="shared" ref="Q21:Q22" si="2">SUM(J21:P21)/5</f>
        <v>53</v>
      </c>
    </row>
    <row r="22" spans="2:17" x14ac:dyDescent="0.25">
      <c r="B22" s="19">
        <f t="shared" si="1"/>
        <v>14</v>
      </c>
      <c r="C22" s="10" t="s">
        <v>48</v>
      </c>
      <c r="D22" s="28" t="s">
        <v>49</v>
      </c>
      <c r="E22" s="29"/>
      <c r="F22" s="29"/>
      <c r="G22" s="29"/>
      <c r="H22" s="29"/>
      <c r="I22" s="30"/>
      <c r="J22" s="14">
        <v>100</v>
      </c>
      <c r="K22" s="14">
        <v>100</v>
      </c>
      <c r="L22" s="14">
        <v>100</v>
      </c>
      <c r="M22" s="11">
        <v>0</v>
      </c>
      <c r="N22" s="11">
        <v>0</v>
      </c>
      <c r="O22" s="11">
        <v>0</v>
      </c>
      <c r="P22" s="11">
        <v>0</v>
      </c>
      <c r="Q22" s="6">
        <f t="shared" si="2"/>
        <v>60</v>
      </c>
    </row>
    <row r="23" spans="2:17" x14ac:dyDescent="0.25">
      <c r="B23" s="19">
        <f t="shared" si="1"/>
        <v>15</v>
      </c>
      <c r="C23" s="10"/>
      <c r="D23" s="23"/>
      <c r="E23" s="24"/>
      <c r="F23" s="24"/>
      <c r="G23" s="24"/>
      <c r="H23" s="24"/>
      <c r="I23" s="25"/>
      <c r="J23" s="10"/>
      <c r="K23" s="1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10"/>
      <c r="D24" s="23"/>
      <c r="E24" s="24"/>
      <c r="F24" s="24"/>
      <c r="G24" s="24"/>
      <c r="H24" s="24"/>
      <c r="I24" s="25"/>
      <c r="J24" s="10"/>
      <c r="K24" s="1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0"/>
      <c r="D25" s="23"/>
      <c r="E25" s="24"/>
      <c r="F25" s="24"/>
      <c r="G25" s="24"/>
      <c r="H25" s="24"/>
      <c r="I25" s="25"/>
      <c r="J25" s="10"/>
      <c r="K25" s="1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39" t="s">
        <v>50</v>
      </c>
      <c r="I54" s="39"/>
      <c r="J54" s="17">
        <f>COUNTIF(J9:J53,"&gt;=70")</f>
        <v>13</v>
      </c>
      <c r="K54" s="17">
        <f t="shared" ref="K54:P54" si="3">COUNTIF(K9:K53,"&gt;=70")</f>
        <v>13</v>
      </c>
      <c r="L54" s="17">
        <f t="shared" si="3"/>
        <v>13</v>
      </c>
      <c r="M54" s="17">
        <f t="shared" si="3"/>
        <v>0</v>
      </c>
      <c r="N54" s="17">
        <f t="shared" si="3"/>
        <v>0</v>
      </c>
      <c r="O54" s="17">
        <f t="shared" si="3"/>
        <v>0</v>
      </c>
      <c r="P54" s="17">
        <f t="shared" si="3"/>
        <v>0</v>
      </c>
      <c r="Q54" s="9">
        <f t="shared" ref="Q54" si="4">COUNTIF(Q9:Q48,"&gt;=70")</f>
        <v>0</v>
      </c>
    </row>
    <row r="55" spans="2:17" x14ac:dyDescent="0.25">
      <c r="C55" s="22"/>
      <c r="D55" s="22"/>
      <c r="E55" s="15"/>
      <c r="H55" s="40" t="s">
        <v>51</v>
      </c>
      <c r="I55" s="40"/>
      <c r="J55" s="18">
        <f>COUNTIF(J9:J53,"&lt;70")</f>
        <v>1</v>
      </c>
      <c r="K55" s="18">
        <f t="shared" ref="K55:Q55" si="5">COUNTIF(K9:K53,"&lt;70")</f>
        <v>1</v>
      </c>
      <c r="L55" s="18">
        <f t="shared" si="5"/>
        <v>1</v>
      </c>
      <c r="M55" s="18">
        <f t="shared" si="5"/>
        <v>14</v>
      </c>
      <c r="N55" s="18">
        <f t="shared" si="5"/>
        <v>14</v>
      </c>
      <c r="O55" s="18">
        <f t="shared" si="5"/>
        <v>14</v>
      </c>
      <c r="P55" s="18">
        <f t="shared" si="5"/>
        <v>14</v>
      </c>
      <c r="Q55" s="18">
        <f t="shared" si="5"/>
        <v>14</v>
      </c>
    </row>
    <row r="56" spans="2:17" x14ac:dyDescent="0.25">
      <c r="C56" s="22"/>
      <c r="D56" s="22"/>
      <c r="E56" s="22"/>
      <c r="H56" s="40" t="s">
        <v>52</v>
      </c>
      <c r="I56" s="40"/>
      <c r="J56" s="18">
        <f>COUNT(J9:J53)</f>
        <v>14</v>
      </c>
      <c r="K56" s="18">
        <f t="shared" ref="K56:Q56" si="6">COUNT(K9:K53)</f>
        <v>14</v>
      </c>
      <c r="L56" s="18">
        <f t="shared" si="6"/>
        <v>14</v>
      </c>
      <c r="M56" s="18">
        <f t="shared" si="6"/>
        <v>14</v>
      </c>
      <c r="N56" s="18">
        <f t="shared" si="6"/>
        <v>14</v>
      </c>
      <c r="O56" s="18">
        <f t="shared" si="6"/>
        <v>14</v>
      </c>
      <c r="P56" s="18">
        <f t="shared" si="6"/>
        <v>14</v>
      </c>
      <c r="Q56" s="18">
        <f t="shared" si="6"/>
        <v>14</v>
      </c>
    </row>
    <row r="57" spans="2:17" x14ac:dyDescent="0.25">
      <c r="C57" s="22"/>
      <c r="D57" s="22"/>
      <c r="E57" s="16"/>
      <c r="H57" s="41" t="s">
        <v>53</v>
      </c>
      <c r="I57" s="41"/>
      <c r="J57" s="7">
        <f>J54/J56</f>
        <v>0.9285714285714286</v>
      </c>
      <c r="K57" s="8">
        <f t="shared" ref="K57:Q57" si="7">K54/K56</f>
        <v>0.9285714285714286</v>
      </c>
      <c r="L57" s="8">
        <f t="shared" si="7"/>
        <v>0.9285714285714286</v>
      </c>
      <c r="M57" s="8">
        <f t="shared" si="7"/>
        <v>0</v>
      </c>
      <c r="N57" s="8">
        <f t="shared" si="7"/>
        <v>0</v>
      </c>
      <c r="O57" s="8">
        <f t="shared" si="7"/>
        <v>0</v>
      </c>
      <c r="P57" s="8">
        <f t="shared" si="7"/>
        <v>0</v>
      </c>
      <c r="Q57" s="8">
        <f t="shared" si="7"/>
        <v>0</v>
      </c>
    </row>
    <row r="58" spans="2:17" x14ac:dyDescent="0.25">
      <c r="C58" s="22"/>
      <c r="D58" s="22"/>
      <c r="E58" s="16"/>
      <c r="H58" s="41" t="s">
        <v>54</v>
      </c>
      <c r="I58" s="41"/>
      <c r="J58" s="7">
        <f>J55/J56</f>
        <v>7.1428571428571425E-2</v>
      </c>
      <c r="K58" s="7">
        <f t="shared" ref="K58:Q58" si="8">K55/K56</f>
        <v>7.1428571428571425E-2</v>
      </c>
      <c r="L58" s="8">
        <f t="shared" si="8"/>
        <v>7.1428571428571425E-2</v>
      </c>
      <c r="M58" s="8">
        <f t="shared" si="8"/>
        <v>1</v>
      </c>
      <c r="N58" s="8">
        <f t="shared" si="8"/>
        <v>1</v>
      </c>
      <c r="O58" s="8">
        <f t="shared" si="8"/>
        <v>1</v>
      </c>
      <c r="P58" s="8">
        <f t="shared" si="8"/>
        <v>1</v>
      </c>
      <c r="Q58" s="8">
        <f t="shared" si="8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4:K4"/>
    <mergeCell ref="N4:O4"/>
    <mergeCell ref="B2:P2"/>
    <mergeCell ref="J62:P62"/>
    <mergeCell ref="C55:D55"/>
    <mergeCell ref="J61:P61"/>
    <mergeCell ref="D24:I24"/>
    <mergeCell ref="D25:I25"/>
    <mergeCell ref="D26:I2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23:I23"/>
    <mergeCell ref="D22:I22"/>
    <mergeCell ref="D44:I44"/>
    <mergeCell ref="K6:P6"/>
    <mergeCell ref="D21:I21"/>
    <mergeCell ref="I6:J6"/>
    <mergeCell ref="D32:I3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2:I42"/>
    <mergeCell ref="D43:I43"/>
    <mergeCell ref="D45:I45"/>
    <mergeCell ref="D46:I4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" zoomScale="84" zoomScaleNormal="84" workbookViewId="0">
      <selection activeCell="L23" sqref="L23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56</v>
      </c>
      <c r="E4" s="42"/>
      <c r="F4" s="42"/>
      <c r="G4" s="42"/>
      <c r="I4" t="s">
        <v>4</v>
      </c>
      <c r="J4" s="26" t="s">
        <v>57</v>
      </c>
      <c r="K4" s="26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26" t="s">
        <v>8</v>
      </c>
      <c r="E6" s="26"/>
      <c r="F6" s="26"/>
      <c r="G6" s="26"/>
      <c r="I6" s="22" t="s">
        <v>9</v>
      </c>
      <c r="J6" s="22"/>
      <c r="K6" s="34" t="s">
        <v>10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27" t="s">
        <v>13</v>
      </c>
      <c r="E8" s="27"/>
      <c r="F8" s="27"/>
      <c r="G8" s="27"/>
      <c r="H8" s="27"/>
      <c r="I8" s="27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58</v>
      </c>
      <c r="D9" s="44" t="s">
        <v>59</v>
      </c>
      <c r="E9" s="45"/>
      <c r="F9" s="45"/>
      <c r="G9" s="45"/>
      <c r="H9" s="45"/>
      <c r="I9" s="46"/>
      <c r="J9" s="20">
        <v>80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20</v>
      </c>
    </row>
    <row r="10" spans="2:18" x14ac:dyDescent="0.25">
      <c r="B10" s="19">
        <f>B9+1</f>
        <v>2</v>
      </c>
      <c r="C10" s="2" t="s">
        <v>60</v>
      </c>
      <c r="D10" s="44" t="s">
        <v>61</v>
      </c>
      <c r="E10" s="45"/>
      <c r="F10" s="45"/>
      <c r="G10" s="45"/>
      <c r="H10" s="45"/>
      <c r="I10" s="46"/>
      <c r="J10" s="20">
        <v>80</v>
      </c>
      <c r="K10" s="20">
        <v>85</v>
      </c>
      <c r="L10" s="20">
        <v>80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3" si="0">SUM(J10:P10)/4</f>
        <v>61.25</v>
      </c>
    </row>
    <row r="11" spans="2:18" x14ac:dyDescent="0.25">
      <c r="B11" s="19">
        <f t="shared" ref="B11:B53" si="1">B10+1</f>
        <v>3</v>
      </c>
      <c r="C11" s="2" t="s">
        <v>62</v>
      </c>
      <c r="D11" s="44" t="s">
        <v>63</v>
      </c>
      <c r="E11" s="45"/>
      <c r="F11" s="45"/>
      <c r="G11" s="45"/>
      <c r="H11" s="45"/>
      <c r="I11" s="46"/>
      <c r="J11" s="20">
        <v>90</v>
      </c>
      <c r="K11" s="20">
        <v>85</v>
      </c>
      <c r="L11" s="20">
        <v>80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63.75</v>
      </c>
    </row>
    <row r="12" spans="2:18" x14ac:dyDescent="0.25">
      <c r="B12" s="19">
        <f t="shared" si="1"/>
        <v>4</v>
      </c>
      <c r="C12" s="2" t="s">
        <v>64</v>
      </c>
      <c r="D12" s="44" t="s">
        <v>65</v>
      </c>
      <c r="E12" s="45"/>
      <c r="F12" s="45"/>
      <c r="G12" s="45"/>
      <c r="H12" s="45"/>
      <c r="I12" s="46"/>
      <c r="J12" s="20">
        <v>90</v>
      </c>
      <c r="K12" s="20">
        <v>90</v>
      </c>
      <c r="L12" s="20">
        <v>85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66.25</v>
      </c>
    </row>
    <row r="13" spans="2:18" x14ac:dyDescent="0.25">
      <c r="B13" s="19">
        <f t="shared" si="1"/>
        <v>5</v>
      </c>
      <c r="C13" s="2" t="s">
        <v>66</v>
      </c>
      <c r="D13" s="44" t="s">
        <v>67</v>
      </c>
      <c r="E13" s="45"/>
      <c r="F13" s="45"/>
      <c r="G13" s="45"/>
      <c r="H13" s="45"/>
      <c r="I13" s="46"/>
      <c r="J13" s="20">
        <v>90</v>
      </c>
      <c r="K13" s="20">
        <v>90</v>
      </c>
      <c r="L13" s="20">
        <v>85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66.25</v>
      </c>
    </row>
    <row r="14" spans="2:18" x14ac:dyDescent="0.25">
      <c r="B14" s="19">
        <f t="shared" si="1"/>
        <v>6</v>
      </c>
      <c r="C14" s="2" t="s">
        <v>68</v>
      </c>
      <c r="D14" s="44" t="s">
        <v>69</v>
      </c>
      <c r="E14" s="45"/>
      <c r="F14" s="45"/>
      <c r="G14" s="45"/>
      <c r="H14" s="45"/>
      <c r="I14" s="46"/>
      <c r="J14" s="20">
        <v>85</v>
      </c>
      <c r="K14" s="20">
        <v>85</v>
      </c>
      <c r="L14" s="20">
        <v>85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63.75</v>
      </c>
    </row>
    <row r="15" spans="2:18" ht="15.75" x14ac:dyDescent="0.25">
      <c r="B15" s="19">
        <f t="shared" si="1"/>
        <v>7</v>
      </c>
      <c r="C15" s="12" t="s">
        <v>70</v>
      </c>
      <c r="D15" s="28" t="s">
        <v>71</v>
      </c>
      <c r="E15" s="29"/>
      <c r="F15" s="29"/>
      <c r="G15" s="29"/>
      <c r="H15" s="29"/>
      <c r="I15" s="30"/>
      <c r="J15" s="20">
        <v>90</v>
      </c>
      <c r="K15" s="20">
        <v>85</v>
      </c>
      <c r="L15" s="20">
        <v>85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65</v>
      </c>
    </row>
    <row r="16" spans="2:18" x14ac:dyDescent="0.25">
      <c r="B16" s="19">
        <f t="shared" si="1"/>
        <v>8</v>
      </c>
      <c r="C16" s="2" t="s">
        <v>72</v>
      </c>
      <c r="D16" s="44" t="s">
        <v>73</v>
      </c>
      <c r="E16" s="45"/>
      <c r="F16" s="45"/>
      <c r="G16" s="45"/>
      <c r="H16" s="45"/>
      <c r="I16" s="46"/>
      <c r="J16" s="20">
        <v>90</v>
      </c>
      <c r="K16" s="20">
        <v>90</v>
      </c>
      <c r="L16" s="20">
        <v>90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67.5</v>
      </c>
    </row>
    <row r="17" spans="2:17" x14ac:dyDescent="0.25">
      <c r="B17" s="19">
        <f t="shared" si="1"/>
        <v>9</v>
      </c>
      <c r="C17" s="2" t="s">
        <v>74</v>
      </c>
      <c r="D17" s="44" t="s">
        <v>75</v>
      </c>
      <c r="E17" s="45"/>
      <c r="F17" s="45"/>
      <c r="G17" s="45"/>
      <c r="H17" s="45"/>
      <c r="I17" s="46"/>
      <c r="J17" s="20">
        <v>90</v>
      </c>
      <c r="K17" s="20">
        <v>85</v>
      </c>
      <c r="L17" s="20">
        <v>85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65</v>
      </c>
    </row>
    <row r="18" spans="2:17" x14ac:dyDescent="0.25">
      <c r="B18" s="19">
        <f t="shared" si="1"/>
        <v>10</v>
      </c>
      <c r="C18" s="2" t="s">
        <v>76</v>
      </c>
      <c r="D18" s="44" t="s">
        <v>77</v>
      </c>
      <c r="E18" s="45"/>
      <c r="F18" s="45"/>
      <c r="G18" s="45"/>
      <c r="H18" s="45"/>
      <c r="I18" s="46"/>
      <c r="J18" s="20">
        <v>90</v>
      </c>
      <c r="K18" s="20">
        <v>85</v>
      </c>
      <c r="L18" s="20">
        <v>80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63.75</v>
      </c>
    </row>
    <row r="19" spans="2:17" x14ac:dyDescent="0.25">
      <c r="B19" s="19">
        <f t="shared" si="1"/>
        <v>11</v>
      </c>
      <c r="C19" s="2" t="s">
        <v>78</v>
      </c>
      <c r="D19" s="28" t="s">
        <v>79</v>
      </c>
      <c r="E19" s="29"/>
      <c r="F19" s="29"/>
      <c r="G19" s="29"/>
      <c r="H19" s="29"/>
      <c r="I19" s="30"/>
      <c r="J19" s="20">
        <v>85</v>
      </c>
      <c r="K19" s="20">
        <v>80</v>
      </c>
      <c r="L19" s="20">
        <v>75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60</v>
      </c>
    </row>
    <row r="20" spans="2:17" x14ac:dyDescent="0.25">
      <c r="B20" s="19">
        <f>B19+1</f>
        <v>12</v>
      </c>
      <c r="C20" s="2" t="s">
        <v>80</v>
      </c>
      <c r="D20" s="44" t="s">
        <v>81</v>
      </c>
      <c r="E20" s="45"/>
      <c r="F20" s="45"/>
      <c r="G20" s="45"/>
      <c r="H20" s="45"/>
      <c r="I20" s="46"/>
      <c r="J20" s="20">
        <v>85</v>
      </c>
      <c r="K20" s="20">
        <v>95</v>
      </c>
      <c r="L20" s="20">
        <v>95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68.75</v>
      </c>
    </row>
    <row r="21" spans="2:17" x14ac:dyDescent="0.25">
      <c r="B21" s="19">
        <f t="shared" si="1"/>
        <v>13</v>
      </c>
      <c r="C21" s="2" t="s">
        <v>82</v>
      </c>
      <c r="D21" s="44" t="s">
        <v>83</v>
      </c>
      <c r="E21" s="45"/>
      <c r="F21" s="45"/>
      <c r="G21" s="45"/>
      <c r="H21" s="45"/>
      <c r="I21" s="46"/>
      <c r="J21" s="20">
        <v>80</v>
      </c>
      <c r="K21" s="20">
        <v>85</v>
      </c>
      <c r="L21" s="20">
        <v>80</v>
      </c>
      <c r="M21" s="20">
        <v>0</v>
      </c>
      <c r="N21" s="20">
        <v>0</v>
      </c>
      <c r="O21" s="20">
        <v>0</v>
      </c>
      <c r="P21" s="20">
        <v>0</v>
      </c>
      <c r="Q21" s="6">
        <f t="shared" si="0"/>
        <v>61.25</v>
      </c>
    </row>
    <row r="22" spans="2:17" x14ac:dyDescent="0.25">
      <c r="B22" s="19">
        <f t="shared" si="1"/>
        <v>14</v>
      </c>
      <c r="C22" s="2" t="s">
        <v>84</v>
      </c>
      <c r="D22" s="44" t="s">
        <v>85</v>
      </c>
      <c r="E22" s="45"/>
      <c r="F22" s="45"/>
      <c r="G22" s="45"/>
      <c r="H22" s="45"/>
      <c r="I22" s="46"/>
      <c r="J22" s="20">
        <v>85</v>
      </c>
      <c r="K22" s="20">
        <v>85</v>
      </c>
      <c r="L22" s="20">
        <v>80</v>
      </c>
      <c r="M22" s="20">
        <v>0</v>
      </c>
      <c r="N22" s="20">
        <v>0</v>
      </c>
      <c r="O22" s="20">
        <v>0</v>
      </c>
      <c r="P22" s="20">
        <v>0</v>
      </c>
      <c r="Q22" s="6">
        <f t="shared" si="0"/>
        <v>62.5</v>
      </c>
    </row>
    <row r="23" spans="2:17" x14ac:dyDescent="0.25">
      <c r="B23" s="19">
        <f t="shared" si="1"/>
        <v>15</v>
      </c>
      <c r="C23" s="2" t="s">
        <v>86</v>
      </c>
      <c r="D23" s="47" t="s">
        <v>87</v>
      </c>
      <c r="E23" s="48"/>
      <c r="F23" s="48"/>
      <c r="G23" s="48"/>
      <c r="H23" s="48"/>
      <c r="I23" s="49"/>
      <c r="J23" s="20">
        <v>90</v>
      </c>
      <c r="K23" s="20">
        <v>90</v>
      </c>
      <c r="L23" s="20">
        <v>95</v>
      </c>
      <c r="M23" s="20">
        <v>0</v>
      </c>
      <c r="N23" s="20">
        <v>0</v>
      </c>
      <c r="O23" s="20">
        <v>0</v>
      </c>
      <c r="P23" s="20">
        <v>0</v>
      </c>
      <c r="Q23" s="6">
        <f t="shared" si="0"/>
        <v>68.75</v>
      </c>
    </row>
    <row r="24" spans="2:17" x14ac:dyDescent="0.25">
      <c r="B24" s="19">
        <f t="shared" si="1"/>
        <v>16</v>
      </c>
      <c r="C24" s="19"/>
      <c r="D24" s="21"/>
      <c r="E24" s="21"/>
      <c r="F24" s="21"/>
      <c r="G24" s="21"/>
      <c r="H24" s="21"/>
      <c r="I24" s="21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9"/>
      <c r="D25" s="21"/>
      <c r="E25" s="21"/>
      <c r="F25" s="21"/>
      <c r="G25" s="21"/>
      <c r="H25" s="21"/>
      <c r="I25" s="21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39" t="s">
        <v>50</v>
      </c>
      <c r="I54" s="39"/>
      <c r="J54" s="17">
        <f t="shared" ref="J54:P54" si="2">COUNTIF(J9:J53,"&gt;=70")</f>
        <v>15</v>
      </c>
      <c r="K54" s="17">
        <f t="shared" si="2"/>
        <v>14</v>
      </c>
      <c r="L54" s="17">
        <f t="shared" si="2"/>
        <v>14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>COUNTIF(Q9:Q48,"&gt;=70")</f>
        <v>0</v>
      </c>
    </row>
    <row r="55" spans="2:17" x14ac:dyDescent="0.25">
      <c r="C55" s="22"/>
      <c r="D55" s="22"/>
      <c r="E55" s="15"/>
      <c r="H55" s="40" t="s">
        <v>51</v>
      </c>
      <c r="I55" s="40"/>
      <c r="J55" s="18">
        <f t="shared" ref="J55:Q55" si="3">COUNTIF(J9:J53,"&lt;70")</f>
        <v>0</v>
      </c>
      <c r="K55" s="18">
        <f t="shared" si="3"/>
        <v>1</v>
      </c>
      <c r="L55" s="18">
        <f t="shared" si="3"/>
        <v>1</v>
      </c>
      <c r="M55" s="18">
        <f t="shared" si="3"/>
        <v>15</v>
      </c>
      <c r="N55" s="18">
        <f t="shared" si="3"/>
        <v>15</v>
      </c>
      <c r="O55" s="18">
        <f t="shared" si="3"/>
        <v>15</v>
      </c>
      <c r="P55" s="18">
        <f t="shared" si="3"/>
        <v>15</v>
      </c>
      <c r="Q55" s="18">
        <f t="shared" si="3"/>
        <v>15</v>
      </c>
    </row>
    <row r="56" spans="2:17" x14ac:dyDescent="0.25">
      <c r="C56" s="22"/>
      <c r="D56" s="22"/>
      <c r="E56" s="22"/>
      <c r="H56" s="40" t="s">
        <v>52</v>
      </c>
      <c r="I56" s="40"/>
      <c r="J56" s="18">
        <f t="shared" ref="J56:Q56" si="4">COUNT(J9:J53)</f>
        <v>15</v>
      </c>
      <c r="K56" s="18">
        <f t="shared" si="4"/>
        <v>15</v>
      </c>
      <c r="L56" s="18">
        <f t="shared" si="4"/>
        <v>15</v>
      </c>
      <c r="M56" s="18">
        <f t="shared" si="4"/>
        <v>15</v>
      </c>
      <c r="N56" s="18">
        <f t="shared" si="4"/>
        <v>15</v>
      </c>
      <c r="O56" s="18">
        <f t="shared" si="4"/>
        <v>15</v>
      </c>
      <c r="P56" s="18">
        <f t="shared" si="4"/>
        <v>15</v>
      </c>
      <c r="Q56" s="18">
        <f t="shared" si="4"/>
        <v>15</v>
      </c>
    </row>
    <row r="57" spans="2:17" x14ac:dyDescent="0.25">
      <c r="C57" s="22"/>
      <c r="D57" s="22"/>
      <c r="E57" s="16"/>
      <c r="H57" s="41" t="s">
        <v>53</v>
      </c>
      <c r="I57" s="41"/>
      <c r="J57" s="7">
        <f>J54/J56</f>
        <v>1</v>
      </c>
      <c r="K57" s="8">
        <f t="shared" ref="K57:Q57" si="5">K54/K56</f>
        <v>0.93333333333333335</v>
      </c>
      <c r="L57" s="8">
        <f t="shared" si="5"/>
        <v>0.93333333333333335</v>
      </c>
      <c r="M57" s="8">
        <f t="shared" si="5"/>
        <v>0</v>
      </c>
      <c r="N57" s="8">
        <f t="shared" si="5"/>
        <v>0</v>
      </c>
      <c r="O57" s="8">
        <f t="shared" si="5"/>
        <v>0</v>
      </c>
      <c r="P57" s="8">
        <f t="shared" si="5"/>
        <v>0</v>
      </c>
      <c r="Q57" s="8">
        <f t="shared" si="5"/>
        <v>0</v>
      </c>
    </row>
    <row r="58" spans="2:17" x14ac:dyDescent="0.25">
      <c r="C58" s="22"/>
      <c r="D58" s="22"/>
      <c r="E58" s="16"/>
      <c r="H58" s="41" t="s">
        <v>54</v>
      </c>
      <c r="I58" s="41"/>
      <c r="J58" s="7">
        <f>J55/J56</f>
        <v>0</v>
      </c>
      <c r="K58" s="7">
        <f t="shared" ref="K58:Q58" si="6">K55/K56</f>
        <v>6.6666666666666666E-2</v>
      </c>
      <c r="L58" s="8">
        <f t="shared" si="6"/>
        <v>6.6666666666666666E-2</v>
      </c>
      <c r="M58" s="8">
        <f t="shared" si="6"/>
        <v>1</v>
      </c>
      <c r="N58" s="8">
        <f t="shared" si="6"/>
        <v>1</v>
      </c>
      <c r="O58" s="8">
        <f t="shared" si="6"/>
        <v>1</v>
      </c>
      <c r="P58" s="8">
        <f t="shared" si="6"/>
        <v>1</v>
      </c>
      <c r="Q58" s="8">
        <f t="shared" si="6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16" sqref="L16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88</v>
      </c>
      <c r="E4" s="42"/>
      <c r="F4" s="42"/>
      <c r="G4" s="42"/>
      <c r="I4" t="s">
        <v>4</v>
      </c>
      <c r="J4" s="26" t="s">
        <v>89</v>
      </c>
      <c r="K4" s="26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26" t="s">
        <v>8</v>
      </c>
      <c r="E6" s="26"/>
      <c r="F6" s="26"/>
      <c r="G6" s="26"/>
      <c r="I6" s="22" t="s">
        <v>9</v>
      </c>
      <c r="J6" s="22"/>
      <c r="K6" s="34" t="s">
        <v>10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27" t="s">
        <v>13</v>
      </c>
      <c r="E8" s="27"/>
      <c r="F8" s="27"/>
      <c r="G8" s="27"/>
      <c r="H8" s="27"/>
      <c r="I8" s="27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0" t="s">
        <v>90</v>
      </c>
      <c r="D9" s="28" t="s">
        <v>91</v>
      </c>
      <c r="E9" s="29"/>
      <c r="F9" s="29"/>
      <c r="G9" s="29"/>
      <c r="H9" s="29"/>
      <c r="I9" s="30"/>
      <c r="J9" s="20">
        <v>85</v>
      </c>
      <c r="K9" s="20">
        <v>90</v>
      </c>
      <c r="L9" s="20">
        <v>90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66.25</v>
      </c>
    </row>
    <row r="10" spans="2:18" x14ac:dyDescent="0.25">
      <c r="B10" s="19">
        <f>B9+1</f>
        <v>2</v>
      </c>
      <c r="C10" s="20" t="s">
        <v>58</v>
      </c>
      <c r="D10" s="28" t="s">
        <v>59</v>
      </c>
      <c r="E10" s="29"/>
      <c r="F10" s="29"/>
      <c r="G10" s="29"/>
      <c r="H10" s="29"/>
      <c r="I10" s="30"/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16" si="0">SUM(J10:P10)/4</f>
        <v>0</v>
      </c>
    </row>
    <row r="11" spans="2:18" x14ac:dyDescent="0.25">
      <c r="B11" s="19">
        <f t="shared" ref="B11:B53" si="1">B10+1</f>
        <v>3</v>
      </c>
      <c r="C11" s="20" t="s">
        <v>92</v>
      </c>
      <c r="D11" s="28" t="s">
        <v>93</v>
      </c>
      <c r="E11" s="29"/>
      <c r="F11" s="29"/>
      <c r="G11" s="29"/>
      <c r="H11" s="29"/>
      <c r="I11" s="30"/>
      <c r="J11" s="20">
        <v>70</v>
      </c>
      <c r="K11" s="20">
        <v>85</v>
      </c>
      <c r="L11" s="20">
        <v>80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58.75</v>
      </c>
    </row>
    <row r="12" spans="2:18" x14ac:dyDescent="0.25">
      <c r="B12" s="19">
        <f t="shared" si="1"/>
        <v>4</v>
      </c>
      <c r="C12" s="20" t="s">
        <v>70</v>
      </c>
      <c r="D12" s="28" t="s">
        <v>71</v>
      </c>
      <c r="E12" s="29"/>
      <c r="F12" s="29"/>
      <c r="G12" s="29"/>
      <c r="H12" s="29"/>
      <c r="I12" s="30"/>
      <c r="J12" s="20">
        <v>80</v>
      </c>
      <c r="K12" s="20">
        <v>80</v>
      </c>
      <c r="L12" s="20">
        <v>75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58.75</v>
      </c>
    </row>
    <row r="13" spans="2:18" x14ac:dyDescent="0.25">
      <c r="B13" s="19">
        <f t="shared" si="1"/>
        <v>5</v>
      </c>
      <c r="C13" s="20" t="s">
        <v>94</v>
      </c>
      <c r="D13" s="28" t="s">
        <v>95</v>
      </c>
      <c r="E13" s="29"/>
      <c r="F13" s="29"/>
      <c r="G13" s="29"/>
      <c r="H13" s="29"/>
      <c r="I13" s="30"/>
      <c r="J13" s="20">
        <v>80</v>
      </c>
      <c r="K13" s="20">
        <v>80</v>
      </c>
      <c r="L13" s="20">
        <v>75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58.75</v>
      </c>
    </row>
    <row r="14" spans="2:18" x14ac:dyDescent="0.25">
      <c r="B14" s="19">
        <f t="shared" si="1"/>
        <v>6</v>
      </c>
      <c r="C14" s="20" t="s">
        <v>38</v>
      </c>
      <c r="D14" s="28" t="s">
        <v>39</v>
      </c>
      <c r="E14" s="29"/>
      <c r="F14" s="29"/>
      <c r="G14" s="29"/>
      <c r="H14" s="29"/>
      <c r="I14" s="30"/>
      <c r="J14" s="20">
        <v>80</v>
      </c>
      <c r="K14" s="20">
        <v>85</v>
      </c>
      <c r="L14" s="20">
        <v>80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61.25</v>
      </c>
    </row>
    <row r="15" spans="2:18" x14ac:dyDescent="0.25">
      <c r="B15" s="19">
        <f t="shared" si="1"/>
        <v>7</v>
      </c>
      <c r="C15" s="20" t="s">
        <v>78</v>
      </c>
      <c r="D15" s="28" t="s">
        <v>79</v>
      </c>
      <c r="E15" s="29"/>
      <c r="F15" s="29"/>
      <c r="G15" s="29"/>
      <c r="H15" s="29"/>
      <c r="I15" s="30"/>
      <c r="J15" s="20">
        <v>80</v>
      </c>
      <c r="K15" s="20">
        <v>80</v>
      </c>
      <c r="L15" s="20">
        <v>80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60</v>
      </c>
    </row>
    <row r="16" spans="2:18" x14ac:dyDescent="0.25">
      <c r="B16" s="19">
        <f t="shared" si="1"/>
        <v>8</v>
      </c>
      <c r="C16" s="20" t="s">
        <v>96</v>
      </c>
      <c r="D16" s="28" t="s">
        <v>97</v>
      </c>
      <c r="E16" s="29"/>
      <c r="F16" s="29"/>
      <c r="G16" s="29"/>
      <c r="H16" s="29"/>
      <c r="I16" s="30"/>
      <c r="J16" s="20">
        <v>70</v>
      </c>
      <c r="K16" s="20">
        <v>85</v>
      </c>
      <c r="L16" s="20">
        <v>80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58.75</v>
      </c>
    </row>
    <row r="17" spans="2:17" x14ac:dyDescent="0.25">
      <c r="B17" s="19">
        <f t="shared" si="1"/>
        <v>9</v>
      </c>
      <c r="C17" s="20"/>
      <c r="D17" s="50"/>
      <c r="E17" s="50"/>
      <c r="F17" s="50"/>
      <c r="G17" s="50"/>
      <c r="H17" s="50"/>
      <c r="I17" s="50"/>
      <c r="J17" s="20"/>
      <c r="K17" s="20"/>
      <c r="L17" s="20"/>
      <c r="M17" s="20"/>
      <c r="N17" s="20"/>
      <c r="O17" s="20"/>
      <c r="P17" s="20"/>
      <c r="Q17" s="6"/>
    </row>
    <row r="18" spans="2:17" x14ac:dyDescent="0.25">
      <c r="B18" s="19">
        <f t="shared" si="1"/>
        <v>10</v>
      </c>
      <c r="C18" s="20"/>
      <c r="D18" s="50"/>
      <c r="E18" s="50"/>
      <c r="F18" s="50"/>
      <c r="G18" s="50"/>
      <c r="H18" s="50"/>
      <c r="I18" s="50"/>
      <c r="J18" s="20"/>
      <c r="K18" s="20"/>
      <c r="L18" s="20"/>
      <c r="M18" s="20"/>
      <c r="N18" s="20"/>
      <c r="O18" s="20"/>
      <c r="P18" s="20"/>
      <c r="Q18" s="6"/>
    </row>
    <row r="19" spans="2:17" x14ac:dyDescent="0.25">
      <c r="B19" s="19">
        <f t="shared" si="1"/>
        <v>11</v>
      </c>
      <c r="C19" s="20"/>
      <c r="D19" s="50"/>
      <c r="E19" s="50"/>
      <c r="F19" s="50"/>
      <c r="G19" s="50"/>
      <c r="H19" s="50"/>
      <c r="I19" s="50"/>
      <c r="J19" s="20"/>
      <c r="K19" s="20"/>
      <c r="L19" s="20"/>
      <c r="M19" s="20"/>
      <c r="N19" s="20"/>
      <c r="O19" s="20"/>
      <c r="P19" s="20"/>
      <c r="Q19" s="6"/>
    </row>
    <row r="20" spans="2:17" x14ac:dyDescent="0.25">
      <c r="B20" s="19">
        <f t="shared" si="1"/>
        <v>12</v>
      </c>
      <c r="C20" s="2"/>
      <c r="D20" s="32"/>
      <c r="E20" s="32"/>
      <c r="F20" s="32"/>
      <c r="G20" s="32"/>
      <c r="H20" s="32"/>
      <c r="I20" s="33"/>
      <c r="J20" s="20"/>
      <c r="K20" s="20"/>
      <c r="L20" s="20"/>
      <c r="M20" s="20"/>
      <c r="N20" s="20"/>
      <c r="O20" s="20"/>
      <c r="P20" s="20"/>
      <c r="Q20" s="6"/>
    </row>
    <row r="21" spans="2:17" x14ac:dyDescent="0.25">
      <c r="B21" s="19">
        <f t="shared" si="1"/>
        <v>13</v>
      </c>
      <c r="C21" s="20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1"/>
        <v>14</v>
      </c>
      <c r="C22" s="20"/>
      <c r="D22" s="31"/>
      <c r="E22" s="32"/>
      <c r="F22" s="32"/>
      <c r="G22" s="32"/>
      <c r="H22" s="32"/>
      <c r="I22" s="33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1"/>
        <v>15</v>
      </c>
      <c r="C23" s="20"/>
      <c r="D23" s="31"/>
      <c r="E23" s="32"/>
      <c r="F23" s="32"/>
      <c r="G23" s="32"/>
      <c r="H23" s="32"/>
      <c r="I23" s="33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19"/>
      <c r="D24" s="31"/>
      <c r="E24" s="32"/>
      <c r="F24" s="32"/>
      <c r="G24" s="32"/>
      <c r="H24" s="32"/>
      <c r="I24" s="33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9"/>
      <c r="D25" s="31"/>
      <c r="E25" s="32"/>
      <c r="F25" s="32"/>
      <c r="G25" s="32"/>
      <c r="H25" s="32"/>
      <c r="I25" s="33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31"/>
      <c r="E26" s="32"/>
      <c r="F26" s="32"/>
      <c r="G26" s="32"/>
      <c r="H26" s="32"/>
      <c r="I26" s="33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31"/>
      <c r="E27" s="32"/>
      <c r="F27" s="32"/>
      <c r="G27" s="32"/>
      <c r="H27" s="32"/>
      <c r="I27" s="33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39" t="s">
        <v>50</v>
      </c>
      <c r="I54" s="39"/>
      <c r="J54" s="17">
        <f>COUNTIF(J9:J53,"&gt;=70")</f>
        <v>7</v>
      </c>
      <c r="K54" s="17">
        <f t="shared" ref="K54:P54" si="2">COUNTIF(K9:K53,"&gt;=70")</f>
        <v>7</v>
      </c>
      <c r="L54" s="17">
        <f t="shared" si="2"/>
        <v>7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 x14ac:dyDescent="0.25">
      <c r="C55" s="22"/>
      <c r="D55" s="22"/>
      <c r="E55" s="15"/>
      <c r="H55" s="40" t="s">
        <v>51</v>
      </c>
      <c r="I55" s="40"/>
      <c r="J55" s="18">
        <f>COUNTIF(J9:J53,"&lt;70")</f>
        <v>1</v>
      </c>
      <c r="K55" s="18">
        <f t="shared" ref="K55:Q55" si="4">COUNTIF(K9:K53,"&lt;70")</f>
        <v>1</v>
      </c>
      <c r="L55" s="18">
        <f t="shared" si="4"/>
        <v>1</v>
      </c>
      <c r="M55" s="18">
        <f t="shared" si="4"/>
        <v>8</v>
      </c>
      <c r="N55" s="18">
        <f t="shared" si="4"/>
        <v>8</v>
      </c>
      <c r="O55" s="18">
        <f t="shared" si="4"/>
        <v>8</v>
      </c>
      <c r="P55" s="18">
        <f t="shared" si="4"/>
        <v>8</v>
      </c>
      <c r="Q55" s="18">
        <f t="shared" si="4"/>
        <v>8</v>
      </c>
    </row>
    <row r="56" spans="2:17" x14ac:dyDescent="0.25">
      <c r="C56" s="22"/>
      <c r="D56" s="22"/>
      <c r="E56" s="22"/>
      <c r="H56" s="40" t="s">
        <v>52</v>
      </c>
      <c r="I56" s="40"/>
      <c r="J56" s="18">
        <f>COUNT(J9:J53)</f>
        <v>8</v>
      </c>
      <c r="K56" s="18">
        <f t="shared" ref="K56:Q56" si="5">COUNT(K9:K53)</f>
        <v>8</v>
      </c>
      <c r="L56" s="18">
        <f t="shared" si="5"/>
        <v>8</v>
      </c>
      <c r="M56" s="18">
        <f t="shared" si="5"/>
        <v>8</v>
      </c>
      <c r="N56" s="18">
        <f t="shared" si="5"/>
        <v>8</v>
      </c>
      <c r="O56" s="18">
        <f t="shared" si="5"/>
        <v>8</v>
      </c>
      <c r="P56" s="18">
        <f t="shared" si="5"/>
        <v>8</v>
      </c>
      <c r="Q56" s="18">
        <f t="shared" si="5"/>
        <v>8</v>
      </c>
    </row>
    <row r="57" spans="2:17" x14ac:dyDescent="0.25">
      <c r="C57" s="22"/>
      <c r="D57" s="22"/>
      <c r="E57" s="16"/>
      <c r="H57" s="41" t="s">
        <v>53</v>
      </c>
      <c r="I57" s="41"/>
      <c r="J57" s="7">
        <f>J54/J56</f>
        <v>0.875</v>
      </c>
      <c r="K57" s="8">
        <f t="shared" ref="K57:Q57" si="6">K54/K56</f>
        <v>0.875</v>
      </c>
      <c r="L57" s="8">
        <f t="shared" si="6"/>
        <v>0.875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 x14ac:dyDescent="0.25">
      <c r="C58" s="22"/>
      <c r="D58" s="22"/>
      <c r="E58" s="16"/>
      <c r="H58" s="41" t="s">
        <v>54</v>
      </c>
      <c r="I58" s="41"/>
      <c r="J58" s="7">
        <f>J55/J56</f>
        <v>0.125</v>
      </c>
      <c r="K58" s="7">
        <f t="shared" ref="K58:Q58" si="7">K55/K56</f>
        <v>0.125</v>
      </c>
      <c r="L58" s="8">
        <f t="shared" si="7"/>
        <v>0.125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1:I21"/>
    <mergeCell ref="D22:I22"/>
    <mergeCell ref="D23:I23"/>
    <mergeCell ref="D24:I24"/>
    <mergeCell ref="D20:I20"/>
    <mergeCell ref="D14:I14"/>
    <mergeCell ref="D15:I15"/>
    <mergeCell ref="D16:I16"/>
    <mergeCell ref="D17:I17"/>
    <mergeCell ref="D18:I18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7:I27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6:I46"/>
    <mergeCell ref="D47:I47"/>
    <mergeCell ref="D48:I48"/>
    <mergeCell ref="D42:I42"/>
    <mergeCell ref="D43:I43"/>
    <mergeCell ref="D44:I44"/>
    <mergeCell ref="D45:I4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L20" sqref="L20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98</v>
      </c>
      <c r="E4" s="42"/>
      <c r="F4" s="42"/>
      <c r="G4" s="42"/>
      <c r="I4" t="s">
        <v>4</v>
      </c>
      <c r="J4" s="26" t="s">
        <v>89</v>
      </c>
      <c r="K4" s="26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26" t="s">
        <v>8</v>
      </c>
      <c r="E6" s="26"/>
      <c r="F6" s="26"/>
      <c r="G6" s="26"/>
      <c r="I6" s="22" t="s">
        <v>9</v>
      </c>
      <c r="J6" s="22"/>
      <c r="K6" s="34" t="s">
        <v>10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27" t="s">
        <v>13</v>
      </c>
      <c r="E8" s="27"/>
      <c r="F8" s="27"/>
      <c r="G8" s="27"/>
      <c r="H8" s="27"/>
      <c r="I8" s="27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90</v>
      </c>
      <c r="D9" s="28" t="s">
        <v>91</v>
      </c>
      <c r="E9" s="29"/>
      <c r="F9" s="29"/>
      <c r="G9" s="29"/>
      <c r="H9" s="29"/>
      <c r="I9" s="30"/>
      <c r="J9" s="20">
        <v>0</v>
      </c>
      <c r="K9" s="20">
        <v>80</v>
      </c>
      <c r="L9" s="20">
        <v>85</v>
      </c>
      <c r="M9" s="20">
        <v>0</v>
      </c>
      <c r="N9" s="20">
        <v>0</v>
      </c>
      <c r="O9" s="20">
        <v>0</v>
      </c>
      <c r="P9" s="20">
        <v>0</v>
      </c>
      <c r="Q9" s="6">
        <f>SUM(J9:P9)/6</f>
        <v>27.5</v>
      </c>
    </row>
    <row r="10" spans="2:18" x14ac:dyDescent="0.25">
      <c r="B10" s="19">
        <f>B9+1</f>
        <v>2</v>
      </c>
      <c r="C10" s="2" t="s">
        <v>99</v>
      </c>
      <c r="D10" s="28" t="s">
        <v>100</v>
      </c>
      <c r="E10" s="29"/>
      <c r="F10" s="29"/>
      <c r="G10" s="29"/>
      <c r="H10" s="29"/>
      <c r="I10" s="30"/>
      <c r="J10" s="20">
        <v>0</v>
      </c>
      <c r="K10" s="20">
        <v>70</v>
      </c>
      <c r="L10" s="20">
        <v>70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0" si="0">SUM(J10:P10)/6</f>
        <v>23.333333333333332</v>
      </c>
    </row>
    <row r="11" spans="2:18" x14ac:dyDescent="0.25">
      <c r="B11" s="19">
        <f t="shared" ref="B11:B53" si="1">B10+1</f>
        <v>3</v>
      </c>
      <c r="C11" s="2" t="s">
        <v>101</v>
      </c>
      <c r="D11" s="28" t="s">
        <v>102</v>
      </c>
      <c r="E11" s="29"/>
      <c r="F11" s="29"/>
      <c r="G11" s="29"/>
      <c r="H11" s="29"/>
      <c r="I11" s="30"/>
      <c r="J11" s="20">
        <v>70</v>
      </c>
      <c r="K11" s="20">
        <v>0</v>
      </c>
      <c r="L11" s="20">
        <v>70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23.333333333333332</v>
      </c>
    </row>
    <row r="12" spans="2:18" x14ac:dyDescent="0.25">
      <c r="B12" s="19">
        <f t="shared" si="1"/>
        <v>4</v>
      </c>
      <c r="C12" s="2" t="s">
        <v>92</v>
      </c>
      <c r="D12" s="28" t="s">
        <v>93</v>
      </c>
      <c r="E12" s="29"/>
      <c r="F12" s="29"/>
      <c r="G12" s="29"/>
      <c r="H12" s="29"/>
      <c r="I12" s="30"/>
      <c r="J12" s="20">
        <v>0</v>
      </c>
      <c r="K12" s="20">
        <v>70</v>
      </c>
      <c r="L12" s="20">
        <v>70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23.333333333333332</v>
      </c>
    </row>
    <row r="13" spans="2:18" x14ac:dyDescent="0.25">
      <c r="B13" s="19">
        <f t="shared" si="1"/>
        <v>5</v>
      </c>
      <c r="C13" s="2" t="s">
        <v>103</v>
      </c>
      <c r="D13" s="28" t="s">
        <v>104</v>
      </c>
      <c r="E13" s="29"/>
      <c r="F13" s="29"/>
      <c r="G13" s="29"/>
      <c r="H13" s="29"/>
      <c r="I13" s="30"/>
      <c r="J13" s="20">
        <v>80</v>
      </c>
      <c r="K13" s="20">
        <v>80</v>
      </c>
      <c r="L13" s="20">
        <v>80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40</v>
      </c>
    </row>
    <row r="14" spans="2:18" x14ac:dyDescent="0.25">
      <c r="B14" s="19">
        <f t="shared" si="1"/>
        <v>6</v>
      </c>
      <c r="C14" s="2" t="s">
        <v>105</v>
      </c>
      <c r="D14" s="28" t="s">
        <v>106</v>
      </c>
      <c r="E14" s="29"/>
      <c r="F14" s="29"/>
      <c r="G14" s="29"/>
      <c r="H14" s="29"/>
      <c r="I14" s="30"/>
      <c r="J14" s="20">
        <v>80</v>
      </c>
      <c r="K14" s="20">
        <v>80</v>
      </c>
      <c r="L14" s="20">
        <v>90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41.666666666666664</v>
      </c>
    </row>
    <row r="15" spans="2:18" x14ac:dyDescent="0.25">
      <c r="B15" s="19">
        <f t="shared" si="1"/>
        <v>7</v>
      </c>
      <c r="C15" s="2" t="s">
        <v>94</v>
      </c>
      <c r="D15" s="28" t="s">
        <v>95</v>
      </c>
      <c r="E15" s="29"/>
      <c r="F15" s="29"/>
      <c r="G15" s="29"/>
      <c r="H15" s="29"/>
      <c r="I15" s="30"/>
      <c r="J15" s="20">
        <v>80</v>
      </c>
      <c r="K15" s="20">
        <v>80</v>
      </c>
      <c r="L15" s="20">
        <v>80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40</v>
      </c>
    </row>
    <row r="16" spans="2:18" x14ac:dyDescent="0.25">
      <c r="B16" s="19">
        <f t="shared" si="1"/>
        <v>8</v>
      </c>
      <c r="C16" s="2" t="s">
        <v>107</v>
      </c>
      <c r="D16" s="28" t="s">
        <v>108</v>
      </c>
      <c r="E16" s="29"/>
      <c r="F16" s="29"/>
      <c r="G16" s="29"/>
      <c r="H16" s="29"/>
      <c r="I16" s="30"/>
      <c r="J16" s="20">
        <v>80</v>
      </c>
      <c r="K16" s="20">
        <v>80</v>
      </c>
      <c r="L16" s="20">
        <v>80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40</v>
      </c>
    </row>
    <row r="17" spans="2:17" x14ac:dyDescent="0.25">
      <c r="B17" s="19">
        <f t="shared" si="1"/>
        <v>9</v>
      </c>
      <c r="C17" s="2" t="s">
        <v>109</v>
      </c>
      <c r="D17" s="28" t="s">
        <v>110</v>
      </c>
      <c r="E17" s="29"/>
      <c r="F17" s="29"/>
      <c r="G17" s="29"/>
      <c r="H17" s="29"/>
      <c r="I17" s="30"/>
      <c r="J17" s="20">
        <v>80</v>
      </c>
      <c r="K17" s="20">
        <v>80</v>
      </c>
      <c r="L17" s="20">
        <v>70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38.333333333333336</v>
      </c>
    </row>
    <row r="18" spans="2:17" x14ac:dyDescent="0.25">
      <c r="B18" s="19">
        <f t="shared" si="1"/>
        <v>10</v>
      </c>
      <c r="C18" s="2" t="s">
        <v>111</v>
      </c>
      <c r="D18" s="28" t="s">
        <v>112</v>
      </c>
      <c r="E18" s="29"/>
      <c r="F18" s="29"/>
      <c r="G18" s="29"/>
      <c r="H18" s="29"/>
      <c r="I18" s="30"/>
      <c r="J18" s="20">
        <v>85</v>
      </c>
      <c r="K18" s="20">
        <v>80</v>
      </c>
      <c r="L18" s="20">
        <v>80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40.833333333333336</v>
      </c>
    </row>
    <row r="19" spans="2:17" x14ac:dyDescent="0.25">
      <c r="B19" s="19">
        <f t="shared" si="1"/>
        <v>11</v>
      </c>
      <c r="C19" s="2" t="s">
        <v>96</v>
      </c>
      <c r="D19" s="28" t="s">
        <v>97</v>
      </c>
      <c r="E19" s="29"/>
      <c r="F19" s="29"/>
      <c r="G19" s="29"/>
      <c r="H19" s="29"/>
      <c r="I19" s="30"/>
      <c r="J19" s="20">
        <v>70</v>
      </c>
      <c r="K19" s="20">
        <v>80</v>
      </c>
      <c r="L19" s="20">
        <v>80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38.333333333333336</v>
      </c>
    </row>
    <row r="20" spans="2:17" x14ac:dyDescent="0.25">
      <c r="B20" s="19">
        <f t="shared" si="1"/>
        <v>12</v>
      </c>
      <c r="C20" s="2" t="s">
        <v>113</v>
      </c>
      <c r="D20" s="28" t="s">
        <v>114</v>
      </c>
      <c r="E20" s="29"/>
      <c r="F20" s="29"/>
      <c r="G20" s="29"/>
      <c r="H20" s="29"/>
      <c r="I20" s="30"/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0</v>
      </c>
    </row>
    <row r="21" spans="2:17" x14ac:dyDescent="0.25">
      <c r="B21" s="19">
        <f t="shared" si="1"/>
        <v>13</v>
      </c>
      <c r="C21" s="2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1"/>
        <v>14</v>
      </c>
      <c r="C22" s="2"/>
      <c r="D22" s="50"/>
      <c r="E22" s="50"/>
      <c r="F22" s="50"/>
      <c r="G22" s="50"/>
      <c r="H22" s="50"/>
      <c r="I22" s="50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1"/>
        <v>15</v>
      </c>
      <c r="C23" s="2"/>
      <c r="D23" s="50"/>
      <c r="E23" s="50"/>
      <c r="F23" s="50"/>
      <c r="G23" s="50"/>
      <c r="H23" s="50"/>
      <c r="I23" s="50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2"/>
      <c r="D24" s="50"/>
      <c r="E24" s="50"/>
      <c r="F24" s="50"/>
      <c r="G24" s="50"/>
      <c r="H24" s="50"/>
      <c r="I24" s="50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2"/>
      <c r="D25" s="50"/>
      <c r="E25" s="50"/>
      <c r="F25" s="50"/>
      <c r="G25" s="50"/>
      <c r="H25" s="50"/>
      <c r="I25" s="50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2"/>
      <c r="D26" s="50"/>
      <c r="E26" s="50"/>
      <c r="F26" s="50"/>
      <c r="G26" s="50"/>
      <c r="H26" s="50"/>
      <c r="I26" s="50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2"/>
      <c r="D27" s="50"/>
      <c r="E27" s="50"/>
      <c r="F27" s="50"/>
      <c r="G27" s="50"/>
      <c r="H27" s="50"/>
      <c r="I27" s="50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3"/>
      <c r="E53" s="24"/>
      <c r="F53" s="24"/>
      <c r="G53" s="24"/>
      <c r="H53" s="24"/>
      <c r="I53" s="25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39" t="s">
        <v>50</v>
      </c>
      <c r="I54" s="39"/>
      <c r="J54" s="17">
        <f>COUNTIF(J9:J53,"&gt;=70")</f>
        <v>8</v>
      </c>
      <c r="K54" s="17">
        <f t="shared" ref="K54:P54" si="2">COUNTIF(K9:K53,"&gt;=70")</f>
        <v>10</v>
      </c>
      <c r="L54" s="17">
        <f t="shared" si="2"/>
        <v>11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 x14ac:dyDescent="0.25">
      <c r="C55" s="22"/>
      <c r="D55" s="22"/>
      <c r="E55" s="15"/>
      <c r="H55" s="40" t="s">
        <v>51</v>
      </c>
      <c r="I55" s="40"/>
      <c r="J55" s="18">
        <f>COUNTIF(J9:J53,"&lt;70")</f>
        <v>4</v>
      </c>
      <c r="K55" s="18">
        <f t="shared" ref="K55:Q55" si="4">COUNTIF(K9:K53,"&lt;70")</f>
        <v>2</v>
      </c>
      <c r="L55" s="18">
        <f t="shared" si="4"/>
        <v>1</v>
      </c>
      <c r="M55" s="18">
        <f t="shared" si="4"/>
        <v>12</v>
      </c>
      <c r="N55" s="18">
        <f t="shared" si="4"/>
        <v>12</v>
      </c>
      <c r="O55" s="18">
        <f t="shared" si="4"/>
        <v>12</v>
      </c>
      <c r="P55" s="18">
        <f t="shared" si="4"/>
        <v>12</v>
      </c>
      <c r="Q55" s="18">
        <f t="shared" si="4"/>
        <v>12</v>
      </c>
    </row>
    <row r="56" spans="2:17" x14ac:dyDescent="0.25">
      <c r="C56" s="22"/>
      <c r="D56" s="22"/>
      <c r="E56" s="22"/>
      <c r="H56" s="40" t="s">
        <v>52</v>
      </c>
      <c r="I56" s="40"/>
      <c r="J56" s="18">
        <f>COUNT(J9:J53)</f>
        <v>12</v>
      </c>
      <c r="K56" s="18">
        <f t="shared" ref="K56:Q56" si="5">COUNT(K9:K53)</f>
        <v>12</v>
      </c>
      <c r="L56" s="18">
        <f t="shared" si="5"/>
        <v>12</v>
      </c>
      <c r="M56" s="18">
        <f t="shared" si="5"/>
        <v>12</v>
      </c>
      <c r="N56" s="18">
        <f t="shared" si="5"/>
        <v>12</v>
      </c>
      <c r="O56" s="18">
        <f t="shared" si="5"/>
        <v>12</v>
      </c>
      <c r="P56" s="18">
        <f t="shared" si="5"/>
        <v>12</v>
      </c>
      <c r="Q56" s="18">
        <f t="shared" si="5"/>
        <v>12</v>
      </c>
    </row>
    <row r="57" spans="2:17" x14ac:dyDescent="0.25">
      <c r="C57" s="22"/>
      <c r="D57" s="22"/>
      <c r="E57" s="16"/>
      <c r="H57" s="41" t="s">
        <v>53</v>
      </c>
      <c r="I57" s="41"/>
      <c r="J57" s="7">
        <f>J54/J56</f>
        <v>0.66666666666666663</v>
      </c>
      <c r="K57" s="8">
        <f t="shared" ref="K57:Q57" si="6">K54/K56</f>
        <v>0.83333333333333337</v>
      </c>
      <c r="L57" s="8">
        <f t="shared" si="6"/>
        <v>0.91666666666666663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 x14ac:dyDescent="0.25">
      <c r="C58" s="22"/>
      <c r="D58" s="22"/>
      <c r="E58" s="16"/>
      <c r="H58" s="41" t="s">
        <v>54</v>
      </c>
      <c r="I58" s="41"/>
      <c r="J58" s="7">
        <f>J55/J56</f>
        <v>0.33333333333333331</v>
      </c>
      <c r="K58" s="7">
        <f t="shared" ref="K58:Q58" si="7">K55/K56</f>
        <v>0.16666666666666666</v>
      </c>
      <c r="L58" s="8">
        <f t="shared" si="7"/>
        <v>8.3333333333333329E-2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Ap. Mov I</vt:lpstr>
      <vt:lpstr>Ap. Emp</vt:lpstr>
      <vt:lpstr>Leng. Aut I</vt:lpstr>
      <vt:lpstr>Fund BD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>Victor Manuel Chontal Amador</cp:lastModifiedBy>
  <cp:revision/>
  <dcterms:created xsi:type="dcterms:W3CDTF">2023-03-14T19:16:59Z</dcterms:created>
  <dcterms:modified xsi:type="dcterms:W3CDTF">2024-11-26T13:41:55Z</dcterms:modified>
  <cp:category/>
  <cp:contentStatus/>
</cp:coreProperties>
</file>