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"/>
    </mc:Choice>
  </mc:AlternateContent>
  <xr:revisionPtr revIDLastSave="0" documentId="13_ncr:1_{20AC9A6D-2BDD-4538-B3BF-D8C37ABD440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p. Mov I" sheetId="1" r:id="rId1"/>
    <sheet name="Ap. Emp" sheetId="3" r:id="rId2"/>
    <sheet name="Leng. Aut I" sheetId="5" r:id="rId3"/>
    <sheet name="Fund BD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5" l="1"/>
  <c r="Q15" i="5"/>
  <c r="Q14" i="5"/>
  <c r="Q13" i="5"/>
  <c r="Q12" i="5"/>
  <c r="Q11" i="5"/>
  <c r="Q10" i="5"/>
  <c r="Q9" i="5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0" i="6"/>
  <c r="Q19" i="6"/>
  <c r="Q18" i="6"/>
  <c r="Q17" i="6"/>
  <c r="Q16" i="6"/>
  <c r="Q15" i="6"/>
  <c r="Q14" i="6"/>
  <c r="Q13" i="6"/>
  <c r="Q12" i="6"/>
  <c r="Q11" i="6"/>
  <c r="Q10" i="6"/>
  <c r="Q9" i="6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P58" i="6" l="1"/>
  <c r="M58" i="5"/>
  <c r="K57" i="5"/>
  <c r="K58" i="5"/>
  <c r="N58" i="5"/>
  <c r="M57" i="5"/>
  <c r="J57" i="5"/>
  <c r="B19" i="3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/>
  <c r="P57" i="6"/>
  <c r="O57" i="6"/>
  <c r="K58" i="3"/>
  <c r="K57" i="3"/>
  <c r="M57" i="3"/>
  <c r="P58" i="3"/>
  <c r="P57" i="3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M58" i="3"/>
  <c r="J57" i="3"/>
  <c r="Q56" i="3"/>
  <c r="J58" i="3"/>
  <c r="L58" i="5"/>
  <c r="L57" i="5"/>
  <c r="Q56" i="5"/>
  <c r="L58" i="3"/>
  <c r="O58" i="5"/>
  <c r="N57" i="3"/>
  <c r="O58" i="3"/>
  <c r="N58" i="3"/>
  <c r="O57" i="3"/>
  <c r="J58" i="5"/>
  <c r="Q56" i="6"/>
  <c r="M58" i="6"/>
  <c r="O58" i="6"/>
  <c r="Q54" i="6"/>
  <c r="Q55" i="6"/>
  <c r="Q54" i="5"/>
  <c r="Q55" i="5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<sst xmlns="http://schemas.openxmlformats.org/spreadsheetml/2006/main" count="210" uniqueCount="115">
  <si>
    <t>INSTITUTO TECNOLOGCIO SUPERIOR DE SAN ANDRES TUXTLA</t>
  </si>
  <si>
    <t>REPORTE DE CALIFICACIONES</t>
  </si>
  <si>
    <t>MATERIA</t>
  </si>
  <si>
    <t>Aplicacones Móviles I</t>
  </si>
  <si>
    <t>GRUPO</t>
  </si>
  <si>
    <t>704AP</t>
  </si>
  <si>
    <t>FECHA</t>
  </si>
  <si>
    <t>PERIODO</t>
  </si>
  <si>
    <t>AGOSTO-DICIEMBRE 2024</t>
  </si>
  <si>
    <t>CATEDRATICO</t>
  </si>
  <si>
    <t>MTI VICTOR MANUEL CHONTAL AMADOR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</si>
  <si>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</si>
  <si>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</si>
  <si>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</si>
  <si>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</si>
  <si>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</si>
  <si>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</si>
  <si>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</si>
  <si>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</si>
  <si>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</si>
  <si>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</si>
  <si>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</si>
  <si>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211U0172</t>
  </si>
  <si>
    <t>ALVARADO MERLIN CARLOS RAUL</t>
  </si>
  <si>
    <t>201U0098</t>
  </si>
  <si>
    <t>BERNAL ANDRADE JESUS ALEJANDRO</t>
  </si>
  <si>
    <t>211U0176</t>
  </si>
  <si>
    <t>CANELA AMARO VICTOR</t>
  </si>
  <si>
    <t>211U0661</t>
  </si>
  <si>
    <t>CINTO GUILLEN GILBERTO</t>
  </si>
  <si>
    <t>211U0186</t>
  </si>
  <si>
    <t>HERNANDEZ SANTOS JONATHAN SALVADOR</t>
  </si>
  <si>
    <t>211U0187</t>
  </si>
  <si>
    <t>HERRERA MIXTEGA LAURA</t>
  </si>
  <si>
    <t>211U0189</t>
  </si>
  <si>
    <t>MALAGA MALAGA XOCHITL LITZURY</t>
  </si>
  <si>
    <t>211U0190</t>
  </si>
  <si>
    <t>MAULEON FLORES JAZMIN</t>
  </si>
  <si>
    <t>211U0635</t>
  </si>
  <si>
    <t>MIL ORTIZ EMMANUEL ALEJANDRO</t>
  </si>
  <si>
    <t>211U0191</t>
  </si>
  <si>
    <t>MINQUIS MELCHI ORLANDO</t>
  </si>
  <si>
    <t>211U0192</t>
  </si>
  <si>
    <t>OLIN ALONSO CARLOS DANIEL</t>
  </si>
  <si>
    <t>211U0198</t>
  </si>
  <si>
    <t>POLITO IXTEPAN LESLYE ALEJANDRA</t>
  </si>
  <si>
    <t>211U0200</t>
  </si>
  <si>
    <t>ROVIRA MACARIO LUIS AXEL</t>
  </si>
  <si>
    <t>211U0206</t>
  </si>
  <si>
    <t>VENAVIDES RODRIGUEZ ROGELIO DE JESUS</t>
  </si>
  <si>
    <t>APROBADOS</t>
  </si>
  <si>
    <t>REPROBADOS</t>
  </si>
  <si>
    <t>TOTAL</t>
  </si>
  <si>
    <t>% APROBACION</t>
  </si>
  <si>
    <t>% REPROBACION</t>
  </si>
  <si>
    <t>FIRMA DEL CATEDRATICO</t>
  </si>
  <si>
    <t>Aplicaciones Empresariales</t>
  </si>
  <si>
    <t>704IN</t>
  </si>
  <si>
    <t>211U0174</t>
  </si>
  <si>
    <t>BELTRAN HERNANDEZ JUAN CARLOS</t>
  </si>
  <si>
    <t>201U0102</t>
  </si>
  <si>
    <t>CANO CAZARIN GONZALO YAHIR</t>
  </si>
  <si>
    <t>211U0011</t>
  </si>
  <si>
    <t>CHAGA CHAGALA ISAAC</t>
  </si>
  <si>
    <t>211U0473</t>
  </si>
  <si>
    <t>CRUZ XALA VICTOR JOSE</t>
  </si>
  <si>
    <t>211U0179</t>
  </si>
  <si>
    <t>DIAZ POLITO CARLOS DAVID</t>
  </si>
  <si>
    <t>211U0181</t>
  </si>
  <si>
    <t>FLORES OLIVEROS FRANCISCO JESUS</t>
  </si>
  <si>
    <t>211U0642</t>
  </si>
  <si>
    <t>HERNANDEZ SALAZAR GUSTAVO ANGEL</t>
  </si>
  <si>
    <t>211U0013</t>
  </si>
  <si>
    <t>MELCHI COTA CRUZ AXEL</t>
  </si>
  <si>
    <t>201U0114</t>
  </si>
  <si>
    <t>MENDOZA FERNANDEZ CARLOS DANIEL</t>
  </si>
  <si>
    <t>211U0547</t>
  </si>
  <si>
    <t>MIXTEGA SOSA JUAN DANIEL</t>
  </si>
  <si>
    <t>211U0193</t>
  </si>
  <si>
    <t>OLIN CAMACHO FLOR DEL CARMEN</t>
  </si>
  <si>
    <t>211U0194</t>
  </si>
  <si>
    <t>ORTIZ DOMINGUEZ KEISSLY</t>
  </si>
  <si>
    <t>211U0195</t>
  </si>
  <si>
    <t>ORTIZ VERGARA DIEGO DE JESUS</t>
  </si>
  <si>
    <t>211U0199</t>
  </si>
  <si>
    <t>RAMIREZ MUNOZ TERESA</t>
  </si>
  <si>
    <t>211U0203</t>
  </si>
  <si>
    <t>TOTO BAUTISTA EDUARDO ABISAI</t>
  </si>
  <si>
    <t>Lenguajes y Autómatas I</t>
  </si>
  <si>
    <t>ARRTR</t>
  </si>
  <si>
    <t>211U0173</t>
  </si>
  <si>
    <t>ARTIGAS MARTINEZ ALEXIS</t>
  </si>
  <si>
    <t>211U0178</t>
  </si>
  <si>
    <t>DEL ANGEL BAPO LINDA JHOANA</t>
  </si>
  <si>
    <t>211U0662</t>
  </si>
  <si>
    <t>MALAGA MIXTEGA MIGUEL ANGEL</t>
  </si>
  <si>
    <t>211U0202</t>
  </si>
  <si>
    <t>TERRAZAS GUERRERO ROBERTO CARLOS</t>
  </si>
  <si>
    <t>Fundamentos de Base de Datos</t>
  </si>
  <si>
    <t>221U0194</t>
  </si>
  <si>
    <t>BAXIN TAGAN GAEL ISAI</t>
  </si>
  <si>
    <t>221U0203</t>
  </si>
  <si>
    <t>CRUZ ZACARIAS WENDY ELLEN</t>
  </si>
  <si>
    <t>221U0209</t>
  </si>
  <si>
    <t>GARCIA SEGURA CESAR EDUARDO</t>
  </si>
  <si>
    <t>211U0641</t>
  </si>
  <si>
    <t>GUEVARA VELASQUEZ LEONARDO ALEXIS</t>
  </si>
  <si>
    <t>221U0226</t>
  </si>
  <si>
    <t>MORALES TON ESTRELLA</t>
  </si>
  <si>
    <t>211U0197</t>
  </si>
  <si>
    <t>PICHAL VALDEZ GERMAIN</t>
  </si>
  <si>
    <t>221U0238</t>
  </si>
  <si>
    <t>POLITO VENTURA LUIS GERARDO</t>
  </si>
  <si>
    <t>221U0796</t>
  </si>
  <si>
    <t>ROSAS BUSTAMANTE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</si>
</sst>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0" fillId="0" borderId="8" xfId="0" applyBorder="1" applyAlignment="1">
      <alignment horizontal="center"/>
    </xf>
    <xf numFmtId="0" fontId="7" fillId="0" borderId="2" xfId="2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2" xfId="0" applyBorder="1" applyAlignment="1">
      <alignment horizontal="left"/>
    </xf>
  </cellXfs>
  <cellStyles count="3">
    <cellStyle name="Normal" xfId="0" builtinId="0"/>
    <cellStyle name="Normal 2" xfId="2" xr:uid="{6AAD37BA-AD77-444B-BF2A-81F3FDE742F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M16" sqref="M16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</row>
    <row r="3" spans="2:18" x14ac:dyDescent="0.25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 x14ac:dyDescent="0.25">
      <c r="C4" t="s">
        <v>2</v>
      </c>
      <c r="D4" s="42" t="s">
        <v>3</v>
      </c>
      <c r="E4" s="42"/>
      <c r="F4" s="42"/>
      <c r="G4" s="42"/>
      <c r="I4" t="s">
        <v>4</v>
      </c>
      <c r="J4" s="30" t="s">
        <v>5</v>
      </c>
      <c r="K4" s="30"/>
      <c r="M4" t="s">
        <v>6</v>
      </c>
      <c r="N4" s="43">
        <v>45563</v>
      </c>
      <c r="O4" s="43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30" t="s">
        <v>8</v>
      </c>
      <c r="E6" s="30"/>
      <c r="F6" s="30"/>
      <c r="G6" s="30"/>
      <c r="I6" s="25" t="s">
        <v>9</v>
      </c>
      <c r="J6" s="25"/>
      <c r="K6" s="29" t="s">
        <v>10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31" t="s">
        <v>13</v>
      </c>
      <c r="E8" s="31"/>
      <c r="F8" s="31"/>
      <c r="G8" s="31"/>
      <c r="H8" s="31"/>
      <c r="I8" s="31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ht="15.75" x14ac:dyDescent="0.25">
      <c r="B9" s="19">
        <v>1</v>
      </c>
      <c r="C9" s="12" t="s">
        <v>22</v>
      </c>
      <c r="D9" s="32" t="s">
        <v>23</v>
      </c>
      <c r="E9" s="33"/>
      <c r="F9" s="33"/>
      <c r="G9" s="33"/>
      <c r="H9" s="33"/>
      <c r="I9" s="34"/>
      <c r="J9" s="13">
        <v>90</v>
      </c>
      <c r="K9" s="13">
        <v>90</v>
      </c>
      <c r="L9" s="13">
        <v>95</v>
      </c>
      <c r="M9" s="20">
        <v>75</v>
      </c>
      <c r="N9" s="20">
        <v>0</v>
      </c>
      <c r="O9" s="20">
        <v>0</v>
      </c>
      <c r="P9" s="20">
        <v>0</v>
      </c>
      <c r="Q9" s="6">
        <f>SUM(J9:P9)/5</f>
        <v>70</v>
      </c>
    </row>
    <row r="10" spans="2:18" ht="15.75" x14ac:dyDescent="0.25">
      <c r="B10" s="19">
        <f>B9+1</f>
        <v>2</v>
      </c>
      <c r="C10" s="12" t="s">
        <v>24</v>
      </c>
      <c r="D10" s="22" t="s">
        <v>25</v>
      </c>
      <c r="E10" s="23"/>
      <c r="F10" s="23"/>
      <c r="G10" s="23"/>
      <c r="H10" s="23"/>
      <c r="I10" s="24"/>
      <c r="J10" s="13">
        <v>100</v>
      </c>
      <c r="K10" s="13">
        <v>100</v>
      </c>
      <c r="L10" s="13">
        <v>100</v>
      </c>
      <c r="M10" s="20">
        <v>100</v>
      </c>
      <c r="N10" s="20">
        <v>0</v>
      </c>
      <c r="O10" s="20">
        <v>0</v>
      </c>
      <c r="P10" s="20">
        <v>0</v>
      </c>
      <c r="Q10" s="6">
        <f t="shared" ref="Q10:Q20" si="0">SUM(J10:P10)/5</f>
        <v>80</v>
      </c>
    </row>
    <row r="11" spans="2:18" ht="15.75" x14ac:dyDescent="0.25">
      <c r="B11" s="19">
        <f t="shared" ref="B11:B53" si="1">B10+1</f>
        <v>3</v>
      </c>
      <c r="C11" s="12" t="s">
        <v>26</v>
      </c>
      <c r="D11" s="22" t="s">
        <v>27</v>
      </c>
      <c r="E11" s="23"/>
      <c r="F11" s="23"/>
      <c r="G11" s="23"/>
      <c r="H11" s="23"/>
      <c r="I11" s="24"/>
      <c r="J11" s="13">
        <v>90</v>
      </c>
      <c r="K11" s="13">
        <v>90</v>
      </c>
      <c r="L11" s="13">
        <v>90</v>
      </c>
      <c r="M11" s="20">
        <v>75</v>
      </c>
      <c r="N11" s="20">
        <v>0</v>
      </c>
      <c r="O11" s="20">
        <v>0</v>
      </c>
      <c r="P11" s="20">
        <v>0</v>
      </c>
      <c r="Q11" s="6">
        <f t="shared" si="0"/>
        <v>69</v>
      </c>
    </row>
    <row r="12" spans="2:18" ht="15.75" x14ac:dyDescent="0.25">
      <c r="B12" s="19">
        <f t="shared" si="1"/>
        <v>4</v>
      </c>
      <c r="C12" s="12" t="s">
        <v>28</v>
      </c>
      <c r="D12" s="22" t="s">
        <v>29</v>
      </c>
      <c r="E12" s="23"/>
      <c r="F12" s="23"/>
      <c r="G12" s="23"/>
      <c r="H12" s="23"/>
      <c r="I12" s="24"/>
      <c r="J12" s="13">
        <v>100</v>
      </c>
      <c r="K12" s="13">
        <v>100</v>
      </c>
      <c r="L12" s="13">
        <v>100</v>
      </c>
      <c r="M12" s="20">
        <v>100</v>
      </c>
      <c r="N12" s="20">
        <v>0</v>
      </c>
      <c r="O12" s="20">
        <v>0</v>
      </c>
      <c r="P12" s="20">
        <v>0</v>
      </c>
      <c r="Q12" s="6">
        <f t="shared" si="0"/>
        <v>80</v>
      </c>
    </row>
    <row r="13" spans="2:18" ht="15.75" x14ac:dyDescent="0.25">
      <c r="B13" s="19">
        <f t="shared" si="1"/>
        <v>5</v>
      </c>
      <c r="C13" s="12" t="s">
        <v>30</v>
      </c>
      <c r="D13" s="22" t="s">
        <v>31</v>
      </c>
      <c r="E13" s="23"/>
      <c r="F13" s="23"/>
      <c r="G13" s="23"/>
      <c r="H13" s="23"/>
      <c r="I13" s="24"/>
      <c r="J13" s="13">
        <v>80</v>
      </c>
      <c r="K13" s="13">
        <v>90</v>
      </c>
      <c r="L13" s="13">
        <v>85</v>
      </c>
      <c r="M13" s="20">
        <v>90</v>
      </c>
      <c r="N13" s="20">
        <v>0</v>
      </c>
      <c r="O13" s="20">
        <v>0</v>
      </c>
      <c r="P13" s="20">
        <v>0</v>
      </c>
      <c r="Q13" s="6">
        <f t="shared" si="0"/>
        <v>69</v>
      </c>
    </row>
    <row r="14" spans="2:18" ht="15.75" x14ac:dyDescent="0.25">
      <c r="B14" s="19">
        <f t="shared" si="1"/>
        <v>6</v>
      </c>
      <c r="C14" s="12" t="s">
        <v>32</v>
      </c>
      <c r="D14" s="22" t="s">
        <v>33</v>
      </c>
      <c r="E14" s="23"/>
      <c r="F14" s="23"/>
      <c r="G14" s="23"/>
      <c r="H14" s="23"/>
      <c r="I14" s="24"/>
      <c r="J14" s="13">
        <v>90</v>
      </c>
      <c r="K14" s="13">
        <v>90</v>
      </c>
      <c r="L14" s="13">
        <v>85</v>
      </c>
      <c r="M14" s="20">
        <v>90</v>
      </c>
      <c r="N14" s="20">
        <v>0</v>
      </c>
      <c r="O14" s="20">
        <v>0</v>
      </c>
      <c r="P14" s="20">
        <v>0</v>
      </c>
      <c r="Q14" s="6">
        <f t="shared" si="0"/>
        <v>71</v>
      </c>
    </row>
    <row r="15" spans="2:18" ht="15.75" x14ac:dyDescent="0.25">
      <c r="B15" s="19">
        <f t="shared" si="1"/>
        <v>7</v>
      </c>
      <c r="C15" s="12" t="s">
        <v>34</v>
      </c>
      <c r="D15" s="22" t="s">
        <v>35</v>
      </c>
      <c r="E15" s="23"/>
      <c r="F15" s="23"/>
      <c r="G15" s="23"/>
      <c r="H15" s="23"/>
      <c r="I15" s="24"/>
      <c r="J15" s="13">
        <v>80</v>
      </c>
      <c r="K15" s="13">
        <v>80</v>
      </c>
      <c r="L15" s="13">
        <v>70</v>
      </c>
      <c r="M15" s="20">
        <v>70</v>
      </c>
      <c r="N15" s="20">
        <v>0</v>
      </c>
      <c r="O15" s="20">
        <v>0</v>
      </c>
      <c r="P15" s="20">
        <v>0</v>
      </c>
      <c r="Q15" s="6">
        <f t="shared" si="0"/>
        <v>60</v>
      </c>
    </row>
    <row r="16" spans="2:18" ht="15.75" x14ac:dyDescent="0.25">
      <c r="B16" s="19">
        <f t="shared" si="1"/>
        <v>8</v>
      </c>
      <c r="C16" s="12" t="s">
        <v>36</v>
      </c>
      <c r="D16" s="22" t="s">
        <v>37</v>
      </c>
      <c r="E16" s="23"/>
      <c r="F16" s="23"/>
      <c r="G16" s="23"/>
      <c r="H16" s="23"/>
      <c r="I16" s="24"/>
      <c r="J16" s="13">
        <v>100</v>
      </c>
      <c r="K16" s="13">
        <v>100</v>
      </c>
      <c r="L16" s="13">
        <v>100</v>
      </c>
      <c r="M16" s="20">
        <v>100</v>
      </c>
      <c r="N16" s="20">
        <v>0</v>
      </c>
      <c r="O16" s="20">
        <v>0</v>
      </c>
      <c r="P16" s="20">
        <v>0</v>
      </c>
      <c r="Q16" s="6">
        <f t="shared" si="0"/>
        <v>80</v>
      </c>
    </row>
    <row r="17" spans="2:17" ht="15.75" x14ac:dyDescent="0.25">
      <c r="B17" s="19">
        <f t="shared" si="1"/>
        <v>9</v>
      </c>
      <c r="C17" s="12" t="s">
        <v>38</v>
      </c>
      <c r="D17" s="22" t="s">
        <v>39</v>
      </c>
      <c r="E17" s="23"/>
      <c r="F17" s="23"/>
      <c r="G17" s="23"/>
      <c r="H17" s="23"/>
      <c r="I17" s="24"/>
      <c r="J17" s="13">
        <v>90</v>
      </c>
      <c r="K17" s="13">
        <v>85</v>
      </c>
      <c r="L17" s="13">
        <v>85</v>
      </c>
      <c r="M17" s="20">
        <v>85</v>
      </c>
      <c r="N17" s="20">
        <v>0</v>
      </c>
      <c r="O17" s="20">
        <v>0</v>
      </c>
      <c r="P17" s="20">
        <v>0</v>
      </c>
      <c r="Q17" s="6">
        <f t="shared" si="0"/>
        <v>69</v>
      </c>
    </row>
    <row r="18" spans="2:17" ht="15.75" x14ac:dyDescent="0.25">
      <c r="B18" s="19">
        <f t="shared" si="1"/>
        <v>10</v>
      </c>
      <c r="C18" s="12" t="s">
        <v>40</v>
      </c>
      <c r="D18" s="22" t="s">
        <v>41</v>
      </c>
      <c r="E18" s="23"/>
      <c r="F18" s="23"/>
      <c r="G18" s="23"/>
      <c r="H18" s="23"/>
      <c r="I18" s="24"/>
      <c r="J18" s="13">
        <v>90</v>
      </c>
      <c r="K18" s="13">
        <v>90</v>
      </c>
      <c r="L18" s="13">
        <v>90</v>
      </c>
      <c r="M18" s="20">
        <v>90</v>
      </c>
      <c r="N18" s="20">
        <v>0</v>
      </c>
      <c r="O18" s="20">
        <v>0</v>
      </c>
      <c r="P18" s="20">
        <v>0</v>
      </c>
      <c r="Q18" s="6">
        <f t="shared" si="0"/>
        <v>72</v>
      </c>
    </row>
    <row r="19" spans="2:17" ht="15.75" x14ac:dyDescent="0.25">
      <c r="B19" s="19">
        <f t="shared" si="1"/>
        <v>11</v>
      </c>
      <c r="C19" s="12" t="s">
        <v>42</v>
      </c>
      <c r="D19" s="22" t="s">
        <v>43</v>
      </c>
      <c r="E19" s="23"/>
      <c r="F19" s="23"/>
      <c r="G19" s="23"/>
      <c r="H19" s="23"/>
      <c r="I19" s="24"/>
      <c r="J19" s="13">
        <v>80</v>
      </c>
      <c r="K19" s="13">
        <v>85</v>
      </c>
      <c r="L19" s="13">
        <v>90</v>
      </c>
      <c r="M19" s="20">
        <v>90</v>
      </c>
      <c r="N19" s="20">
        <v>0</v>
      </c>
      <c r="O19" s="20">
        <v>0</v>
      </c>
      <c r="P19" s="20">
        <v>0</v>
      </c>
      <c r="Q19" s="6">
        <f t="shared" si="0"/>
        <v>69</v>
      </c>
    </row>
    <row r="20" spans="2:17" ht="15.75" x14ac:dyDescent="0.25">
      <c r="B20" s="19">
        <f t="shared" si="1"/>
        <v>12</v>
      </c>
      <c r="C20" s="12" t="s">
        <v>44</v>
      </c>
      <c r="D20" s="22" t="s">
        <v>45</v>
      </c>
      <c r="E20" s="23"/>
      <c r="F20" s="23"/>
      <c r="G20" s="23"/>
      <c r="H20" s="23"/>
      <c r="I20" s="24"/>
      <c r="J20" s="14">
        <v>0</v>
      </c>
      <c r="K20" s="14">
        <v>0</v>
      </c>
      <c r="L20" s="14">
        <v>0</v>
      </c>
      <c r="M20" s="11">
        <v>80</v>
      </c>
      <c r="N20" s="11">
        <v>0</v>
      </c>
      <c r="O20" s="11">
        <v>0</v>
      </c>
      <c r="P20" s="11">
        <v>0</v>
      </c>
      <c r="Q20" s="6">
        <f t="shared" si="0"/>
        <v>16</v>
      </c>
    </row>
    <row r="21" spans="2:17" x14ac:dyDescent="0.25">
      <c r="B21" s="19">
        <f t="shared" si="1"/>
        <v>13</v>
      </c>
      <c r="C21" s="2" t="s">
        <v>46</v>
      </c>
      <c r="D21" s="22" t="s">
        <v>47</v>
      </c>
      <c r="E21" s="23"/>
      <c r="F21" s="23"/>
      <c r="G21" s="23"/>
      <c r="H21" s="23"/>
      <c r="I21" s="24"/>
      <c r="J21" s="14">
        <v>80</v>
      </c>
      <c r="K21" s="14">
        <v>90</v>
      </c>
      <c r="L21" s="14">
        <v>95</v>
      </c>
      <c r="M21" s="11">
        <v>90</v>
      </c>
      <c r="N21" s="11">
        <v>0</v>
      </c>
      <c r="O21" s="11">
        <v>0</v>
      </c>
      <c r="P21" s="11">
        <v>0</v>
      </c>
      <c r="Q21" s="6">
        <f t="shared" ref="Q21:Q22" si="2">SUM(J21:P21)/5</f>
        <v>71</v>
      </c>
    </row>
    <row r="22" spans="2:17" x14ac:dyDescent="0.25">
      <c r="B22" s="19">
        <f t="shared" si="1"/>
        <v>14</v>
      </c>
      <c r="C22" s="10" t="s">
        <v>48</v>
      </c>
      <c r="D22" s="22" t="s">
        <v>49</v>
      </c>
      <c r="E22" s="23"/>
      <c r="F22" s="23"/>
      <c r="G22" s="23"/>
      <c r="H22" s="23"/>
      <c r="I22" s="24"/>
      <c r="J22" s="14">
        <v>100</v>
      </c>
      <c r="K22" s="14">
        <v>100</v>
      </c>
      <c r="L22" s="14">
        <v>100</v>
      </c>
      <c r="M22" s="11">
        <v>100</v>
      </c>
      <c r="N22" s="11">
        <v>0</v>
      </c>
      <c r="O22" s="11">
        <v>0</v>
      </c>
      <c r="P22" s="11">
        <v>0</v>
      </c>
      <c r="Q22" s="6">
        <f t="shared" si="2"/>
        <v>80</v>
      </c>
    </row>
    <row r="23" spans="2:17" x14ac:dyDescent="0.25">
      <c r="B23" s="19">
        <f t="shared" si="1"/>
        <v>15</v>
      </c>
      <c r="C23" s="10"/>
      <c r="D23" s="26"/>
      <c r="E23" s="27"/>
      <c r="F23" s="27"/>
      <c r="G23" s="27"/>
      <c r="H23" s="27"/>
      <c r="I23" s="28"/>
      <c r="J23" s="10"/>
      <c r="K23" s="10"/>
      <c r="L23" s="20"/>
      <c r="M23" s="20"/>
      <c r="N23" s="20"/>
      <c r="O23" s="20"/>
      <c r="P23" s="20"/>
      <c r="Q23" s="6"/>
    </row>
    <row r="24" spans="2:17" x14ac:dyDescent="0.25">
      <c r="B24" s="19">
        <f t="shared" si="1"/>
        <v>16</v>
      </c>
      <c r="C24" s="10"/>
      <c r="D24" s="26"/>
      <c r="E24" s="27"/>
      <c r="F24" s="27"/>
      <c r="G24" s="27"/>
      <c r="H24" s="27"/>
      <c r="I24" s="28"/>
      <c r="J24" s="10"/>
      <c r="K24" s="1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10"/>
      <c r="D25" s="26"/>
      <c r="E25" s="27"/>
      <c r="F25" s="27"/>
      <c r="G25" s="27"/>
      <c r="H25" s="27"/>
      <c r="I25" s="28"/>
      <c r="J25" s="10"/>
      <c r="K25" s="1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19"/>
      <c r="D26" s="21"/>
      <c r="E26" s="21"/>
      <c r="F26" s="21"/>
      <c r="G26" s="21"/>
      <c r="H26" s="21"/>
      <c r="I26" s="21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19"/>
      <c r="D27" s="21"/>
      <c r="E27" s="21"/>
      <c r="F27" s="21"/>
      <c r="G27" s="21"/>
      <c r="H27" s="21"/>
      <c r="I27" s="21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26"/>
      <c r="E53" s="27"/>
      <c r="F53" s="27"/>
      <c r="G53" s="27"/>
      <c r="H53" s="27"/>
      <c r="I53" s="28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5"/>
      <c r="D54" s="25"/>
      <c r="E54" s="16"/>
      <c r="H54" s="39" t="s">
        <v>50</v>
      </c>
      <c r="I54" s="39"/>
      <c r="J54" s="17">
        <f>COUNTIF(J9:J53,"&gt;=70")</f>
        <v>13</v>
      </c>
      <c r="K54" s="17">
        <f t="shared" ref="K54:P54" si="3">COUNTIF(K9:K53,"&gt;=70")</f>
        <v>13</v>
      </c>
      <c r="L54" s="17">
        <f t="shared" si="3"/>
        <v>13</v>
      </c>
      <c r="M54" s="17">
        <f t="shared" si="3"/>
        <v>14</v>
      </c>
      <c r="N54" s="17">
        <f t="shared" si="3"/>
        <v>0</v>
      </c>
      <c r="O54" s="17">
        <f t="shared" si="3"/>
        <v>0</v>
      </c>
      <c r="P54" s="17">
        <f t="shared" si="3"/>
        <v>0</v>
      </c>
      <c r="Q54" s="9">
        <f t="shared" ref="Q54" si="4">COUNTIF(Q9:Q48,"&gt;=70")</f>
        <v>8</v>
      </c>
    </row>
    <row r="55" spans="2:17" x14ac:dyDescent="0.25">
      <c r="C55" s="25"/>
      <c r="D55" s="25"/>
      <c r="E55" s="15"/>
      <c r="H55" s="40" t="s">
        <v>51</v>
      </c>
      <c r="I55" s="40"/>
      <c r="J55" s="18">
        <f>COUNTIF(J9:J53,"&lt;70")</f>
        <v>1</v>
      </c>
      <c r="K55" s="18">
        <f t="shared" ref="K55:Q55" si="5">COUNTIF(K9:K53,"&lt;70")</f>
        <v>1</v>
      </c>
      <c r="L55" s="18">
        <f t="shared" si="5"/>
        <v>1</v>
      </c>
      <c r="M55" s="18">
        <f t="shared" si="5"/>
        <v>0</v>
      </c>
      <c r="N55" s="18">
        <f t="shared" si="5"/>
        <v>14</v>
      </c>
      <c r="O55" s="18">
        <f t="shared" si="5"/>
        <v>14</v>
      </c>
      <c r="P55" s="18">
        <f t="shared" si="5"/>
        <v>14</v>
      </c>
      <c r="Q55" s="18">
        <f t="shared" si="5"/>
        <v>6</v>
      </c>
    </row>
    <row r="56" spans="2:17" x14ac:dyDescent="0.25">
      <c r="C56" s="25"/>
      <c r="D56" s="25"/>
      <c r="E56" s="25"/>
      <c r="H56" s="40" t="s">
        <v>52</v>
      </c>
      <c r="I56" s="40"/>
      <c r="J56" s="18">
        <f>COUNT(J9:J53)</f>
        <v>14</v>
      </c>
      <c r="K56" s="18">
        <f t="shared" ref="K56:Q56" si="6">COUNT(K9:K53)</f>
        <v>14</v>
      </c>
      <c r="L56" s="18">
        <f t="shared" si="6"/>
        <v>14</v>
      </c>
      <c r="M56" s="18">
        <f t="shared" si="6"/>
        <v>14</v>
      </c>
      <c r="N56" s="18">
        <f t="shared" si="6"/>
        <v>14</v>
      </c>
      <c r="O56" s="18">
        <f t="shared" si="6"/>
        <v>14</v>
      </c>
      <c r="P56" s="18">
        <f t="shared" si="6"/>
        <v>14</v>
      </c>
      <c r="Q56" s="18">
        <f t="shared" si="6"/>
        <v>14</v>
      </c>
    </row>
    <row r="57" spans="2:17" x14ac:dyDescent="0.25">
      <c r="C57" s="25"/>
      <c r="D57" s="25"/>
      <c r="E57" s="16"/>
      <c r="H57" s="41" t="s">
        <v>53</v>
      </c>
      <c r="I57" s="41"/>
      <c r="J57" s="7">
        <f>J54/J56</f>
        <v>0.9285714285714286</v>
      </c>
      <c r="K57" s="8">
        <f t="shared" ref="K57:Q57" si="7">K54/K56</f>
        <v>0.9285714285714286</v>
      </c>
      <c r="L57" s="8">
        <f t="shared" si="7"/>
        <v>0.9285714285714286</v>
      </c>
      <c r="M57" s="8">
        <f t="shared" si="7"/>
        <v>1</v>
      </c>
      <c r="N57" s="8">
        <f t="shared" si="7"/>
        <v>0</v>
      </c>
      <c r="O57" s="8">
        <f t="shared" si="7"/>
        <v>0</v>
      </c>
      <c r="P57" s="8">
        <f t="shared" si="7"/>
        <v>0</v>
      </c>
      <c r="Q57" s="8">
        <f t="shared" si="7"/>
        <v>0.5714285714285714</v>
      </c>
    </row>
    <row r="58" spans="2:17" x14ac:dyDescent="0.25">
      <c r="C58" s="25"/>
      <c r="D58" s="25"/>
      <c r="E58" s="16"/>
      <c r="H58" s="41" t="s">
        <v>54</v>
      </c>
      <c r="I58" s="41"/>
      <c r="J58" s="7">
        <f>J55/J56</f>
        <v>7.1428571428571425E-2</v>
      </c>
      <c r="K58" s="7">
        <f t="shared" ref="K58:Q58" si="8">K55/K56</f>
        <v>7.1428571428571425E-2</v>
      </c>
      <c r="L58" s="8">
        <f t="shared" si="8"/>
        <v>7.1428571428571425E-2</v>
      </c>
      <c r="M58" s="8">
        <f t="shared" si="8"/>
        <v>0</v>
      </c>
      <c r="N58" s="8">
        <f t="shared" si="8"/>
        <v>1</v>
      </c>
      <c r="O58" s="8">
        <f t="shared" si="8"/>
        <v>1</v>
      </c>
      <c r="P58" s="8">
        <f t="shared" si="8"/>
        <v>1</v>
      </c>
      <c r="Q58" s="8">
        <f t="shared" si="8"/>
        <v>0.42857142857142855</v>
      </c>
    </row>
    <row r="59" spans="2:17" x14ac:dyDescent="0.25">
      <c r="C59" s="25"/>
      <c r="D59" s="25"/>
      <c r="E59" s="15"/>
    </row>
    <row r="60" spans="2:17" x14ac:dyDescent="0.25">
      <c r="C60" s="16"/>
      <c r="D60" s="16"/>
      <c r="E60" s="15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  <mergeCell ref="J4:K4"/>
    <mergeCell ref="N4:O4"/>
    <mergeCell ref="B2:P2"/>
    <mergeCell ref="J62:P62"/>
    <mergeCell ref="C55:D55"/>
    <mergeCell ref="J61:P61"/>
    <mergeCell ref="D24:I24"/>
    <mergeCell ref="D25:I25"/>
    <mergeCell ref="D26:I2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K6:P6"/>
    <mergeCell ref="D21:I21"/>
    <mergeCell ref="I6:J6"/>
    <mergeCell ref="D32:I32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48:I48"/>
    <mergeCell ref="D33:I33"/>
    <mergeCell ref="D34:I34"/>
    <mergeCell ref="D35:I35"/>
    <mergeCell ref="D36:I36"/>
    <mergeCell ref="D37:I37"/>
    <mergeCell ref="D38:I38"/>
    <mergeCell ref="D42:I42"/>
    <mergeCell ref="D44:I44"/>
    <mergeCell ref="C54:D54"/>
    <mergeCell ref="D49:I49"/>
    <mergeCell ref="D50:I50"/>
    <mergeCell ref="D51:I51"/>
    <mergeCell ref="D52:I52"/>
    <mergeCell ref="D53:I53"/>
    <mergeCell ref="D43:I43"/>
    <mergeCell ref="D45:I45"/>
    <mergeCell ref="D46:I46"/>
    <mergeCell ref="D15:I15"/>
    <mergeCell ref="D16:I16"/>
    <mergeCell ref="D23:I23"/>
    <mergeCell ref="D22:I2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4" zoomScale="84" zoomScaleNormal="84" workbookViewId="0">
      <selection activeCell="K14" sqref="K14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</row>
    <row r="3" spans="2:18" x14ac:dyDescent="0.25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 x14ac:dyDescent="0.25">
      <c r="C4" t="s">
        <v>2</v>
      </c>
      <c r="D4" s="42" t="s">
        <v>56</v>
      </c>
      <c r="E4" s="42"/>
      <c r="F4" s="42"/>
      <c r="G4" s="42"/>
      <c r="I4" t="s">
        <v>4</v>
      </c>
      <c r="J4" s="30" t="s">
        <v>57</v>
      </c>
      <c r="K4" s="30"/>
      <c r="M4" t="s">
        <v>6</v>
      </c>
      <c r="N4" s="43">
        <v>45563</v>
      </c>
      <c r="O4" s="43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30" t="s">
        <v>8</v>
      </c>
      <c r="E6" s="30"/>
      <c r="F6" s="30"/>
      <c r="G6" s="30"/>
      <c r="I6" s="25" t="s">
        <v>9</v>
      </c>
      <c r="J6" s="25"/>
      <c r="K6" s="29" t="s">
        <v>10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31" t="s">
        <v>13</v>
      </c>
      <c r="E8" s="31"/>
      <c r="F8" s="31"/>
      <c r="G8" s="31"/>
      <c r="H8" s="31"/>
      <c r="I8" s="31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x14ac:dyDescent="0.25">
      <c r="B9" s="19">
        <v>1</v>
      </c>
      <c r="C9" s="2" t="s">
        <v>58</v>
      </c>
      <c r="D9" s="44" t="s">
        <v>59</v>
      </c>
      <c r="E9" s="45"/>
      <c r="F9" s="45"/>
      <c r="G9" s="45"/>
      <c r="H9" s="45"/>
      <c r="I9" s="46"/>
      <c r="J9" s="20">
        <v>80</v>
      </c>
      <c r="K9" s="20">
        <v>0</v>
      </c>
      <c r="L9" s="20">
        <v>0</v>
      </c>
      <c r="M9" s="20">
        <v>70</v>
      </c>
      <c r="N9" s="20">
        <v>0</v>
      </c>
      <c r="O9" s="20">
        <v>0</v>
      </c>
      <c r="P9" s="20">
        <v>0</v>
      </c>
      <c r="Q9" s="6">
        <f>SUM(J9:P9)/4</f>
        <v>37.5</v>
      </c>
    </row>
    <row r="10" spans="2:18" x14ac:dyDescent="0.25">
      <c r="B10" s="19">
        <f>B9+1</f>
        <v>2</v>
      </c>
      <c r="C10" s="2" t="s">
        <v>60</v>
      </c>
      <c r="D10" s="44" t="s">
        <v>61</v>
      </c>
      <c r="E10" s="45"/>
      <c r="F10" s="45"/>
      <c r="G10" s="45"/>
      <c r="H10" s="45"/>
      <c r="I10" s="46"/>
      <c r="J10" s="20">
        <v>80</v>
      </c>
      <c r="K10" s="20">
        <v>85</v>
      </c>
      <c r="L10" s="20">
        <v>80</v>
      </c>
      <c r="M10" s="20">
        <v>80</v>
      </c>
      <c r="N10" s="20">
        <v>0</v>
      </c>
      <c r="O10" s="20">
        <v>0</v>
      </c>
      <c r="P10" s="20">
        <v>0</v>
      </c>
      <c r="Q10" s="6">
        <f t="shared" ref="Q10:Q23" si="0">SUM(J10:P10)/4</f>
        <v>81.25</v>
      </c>
    </row>
    <row r="11" spans="2:18" x14ac:dyDescent="0.25">
      <c r="B11" s="19">
        <f t="shared" ref="B11:B53" si="1">B10+1</f>
        <v>3</v>
      </c>
      <c r="C11" s="2" t="s">
        <v>62</v>
      </c>
      <c r="D11" s="44" t="s">
        <v>63</v>
      </c>
      <c r="E11" s="45"/>
      <c r="F11" s="45"/>
      <c r="G11" s="45"/>
      <c r="H11" s="45"/>
      <c r="I11" s="46"/>
      <c r="J11" s="20">
        <v>90</v>
      </c>
      <c r="K11" s="20">
        <v>85</v>
      </c>
      <c r="L11" s="20">
        <v>80</v>
      </c>
      <c r="M11" s="20">
        <v>80</v>
      </c>
      <c r="N11" s="20">
        <v>0</v>
      </c>
      <c r="O11" s="20">
        <v>0</v>
      </c>
      <c r="P11" s="20">
        <v>0</v>
      </c>
      <c r="Q11" s="6">
        <f t="shared" si="0"/>
        <v>83.75</v>
      </c>
    </row>
    <row r="12" spans="2:18" x14ac:dyDescent="0.25">
      <c r="B12" s="19">
        <f t="shared" si="1"/>
        <v>4</v>
      </c>
      <c r="C12" s="2" t="s">
        <v>64</v>
      </c>
      <c r="D12" s="44" t="s">
        <v>65</v>
      </c>
      <c r="E12" s="45"/>
      <c r="F12" s="45"/>
      <c r="G12" s="45"/>
      <c r="H12" s="45"/>
      <c r="I12" s="46"/>
      <c r="J12" s="20">
        <v>90</v>
      </c>
      <c r="K12" s="20">
        <v>90</v>
      </c>
      <c r="L12" s="20">
        <v>85</v>
      </c>
      <c r="M12" s="20">
        <v>85</v>
      </c>
      <c r="N12" s="20">
        <v>0</v>
      </c>
      <c r="O12" s="20">
        <v>0</v>
      </c>
      <c r="P12" s="20">
        <v>0</v>
      </c>
      <c r="Q12" s="6">
        <f t="shared" si="0"/>
        <v>87.5</v>
      </c>
    </row>
    <row r="13" spans="2:18" x14ac:dyDescent="0.25">
      <c r="B13" s="19">
        <f t="shared" si="1"/>
        <v>5</v>
      </c>
      <c r="C13" s="2" t="s">
        <v>66</v>
      </c>
      <c r="D13" s="44" t="s">
        <v>67</v>
      </c>
      <c r="E13" s="45"/>
      <c r="F13" s="45"/>
      <c r="G13" s="45"/>
      <c r="H13" s="45"/>
      <c r="I13" s="46"/>
      <c r="J13" s="20">
        <v>90</v>
      </c>
      <c r="K13" s="20">
        <v>90</v>
      </c>
      <c r="L13" s="20">
        <v>85</v>
      </c>
      <c r="M13" s="20">
        <v>90</v>
      </c>
      <c r="N13" s="20">
        <v>0</v>
      </c>
      <c r="O13" s="20">
        <v>0</v>
      </c>
      <c r="P13" s="20">
        <v>0</v>
      </c>
      <c r="Q13" s="6">
        <f t="shared" si="0"/>
        <v>88.75</v>
      </c>
    </row>
    <row r="14" spans="2:18" x14ac:dyDescent="0.25">
      <c r="B14" s="19">
        <f t="shared" si="1"/>
        <v>6</v>
      </c>
      <c r="C14" s="2" t="s">
        <v>68</v>
      </c>
      <c r="D14" s="44" t="s">
        <v>69</v>
      </c>
      <c r="E14" s="45"/>
      <c r="F14" s="45"/>
      <c r="G14" s="45"/>
      <c r="H14" s="45"/>
      <c r="I14" s="46"/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0</v>
      </c>
    </row>
    <row r="15" spans="2:18" ht="15.75" x14ac:dyDescent="0.25">
      <c r="B15" s="19">
        <f t="shared" si="1"/>
        <v>7</v>
      </c>
      <c r="C15" s="12" t="s">
        <v>70</v>
      </c>
      <c r="D15" s="22" t="s">
        <v>71</v>
      </c>
      <c r="E15" s="23"/>
      <c r="F15" s="23"/>
      <c r="G15" s="23"/>
      <c r="H15" s="23"/>
      <c r="I15" s="24"/>
      <c r="J15" s="20">
        <v>90</v>
      </c>
      <c r="K15" s="20">
        <v>85</v>
      </c>
      <c r="L15" s="20">
        <v>85</v>
      </c>
      <c r="M15" s="20">
        <v>85</v>
      </c>
      <c r="N15" s="20">
        <v>0</v>
      </c>
      <c r="O15" s="20">
        <v>0</v>
      </c>
      <c r="P15" s="20">
        <v>0</v>
      </c>
      <c r="Q15" s="6">
        <f t="shared" si="0"/>
        <v>86.25</v>
      </c>
    </row>
    <row r="16" spans="2:18" x14ac:dyDescent="0.25">
      <c r="B16" s="19">
        <f t="shared" si="1"/>
        <v>8</v>
      </c>
      <c r="C16" s="2" t="s">
        <v>72</v>
      </c>
      <c r="D16" s="44" t="s">
        <v>73</v>
      </c>
      <c r="E16" s="45"/>
      <c r="F16" s="45"/>
      <c r="G16" s="45"/>
      <c r="H16" s="45"/>
      <c r="I16" s="46"/>
      <c r="J16" s="20">
        <v>90</v>
      </c>
      <c r="K16" s="20">
        <v>90</v>
      </c>
      <c r="L16" s="20">
        <v>90</v>
      </c>
      <c r="M16" s="20">
        <v>85</v>
      </c>
      <c r="N16" s="20">
        <v>0</v>
      </c>
      <c r="O16" s="20">
        <v>0</v>
      </c>
      <c r="P16" s="20">
        <v>0</v>
      </c>
      <c r="Q16" s="6">
        <f t="shared" si="0"/>
        <v>88.75</v>
      </c>
    </row>
    <row r="17" spans="2:17" x14ac:dyDescent="0.25">
      <c r="B17" s="19">
        <f t="shared" si="1"/>
        <v>9</v>
      </c>
      <c r="C17" s="2" t="s">
        <v>74</v>
      </c>
      <c r="D17" s="44" t="s">
        <v>75</v>
      </c>
      <c r="E17" s="45"/>
      <c r="F17" s="45"/>
      <c r="G17" s="45"/>
      <c r="H17" s="45"/>
      <c r="I17" s="46"/>
      <c r="J17" s="20">
        <v>90</v>
      </c>
      <c r="K17" s="20">
        <v>85</v>
      </c>
      <c r="L17" s="20">
        <v>85</v>
      </c>
      <c r="M17" s="20">
        <v>85</v>
      </c>
      <c r="N17" s="20">
        <v>0</v>
      </c>
      <c r="O17" s="20">
        <v>0</v>
      </c>
      <c r="P17" s="20">
        <v>0</v>
      </c>
      <c r="Q17" s="6">
        <f t="shared" si="0"/>
        <v>86.25</v>
      </c>
    </row>
    <row r="18" spans="2:17" x14ac:dyDescent="0.25">
      <c r="B18" s="19">
        <f t="shared" si="1"/>
        <v>10</v>
      </c>
      <c r="C18" s="2" t="s">
        <v>76</v>
      </c>
      <c r="D18" s="44" t="s">
        <v>77</v>
      </c>
      <c r="E18" s="45"/>
      <c r="F18" s="45"/>
      <c r="G18" s="45"/>
      <c r="H18" s="45"/>
      <c r="I18" s="46"/>
      <c r="J18" s="20">
        <v>90</v>
      </c>
      <c r="K18" s="20">
        <v>85</v>
      </c>
      <c r="L18" s="20">
        <v>80</v>
      </c>
      <c r="M18" s="20">
        <v>85</v>
      </c>
      <c r="N18" s="20">
        <v>0</v>
      </c>
      <c r="O18" s="20">
        <v>0</v>
      </c>
      <c r="P18" s="20">
        <v>0</v>
      </c>
      <c r="Q18" s="6">
        <f t="shared" si="0"/>
        <v>85</v>
      </c>
    </row>
    <row r="19" spans="2:17" x14ac:dyDescent="0.25">
      <c r="B19" s="19">
        <f t="shared" si="1"/>
        <v>11</v>
      </c>
      <c r="C19" s="2" t="s">
        <v>78</v>
      </c>
      <c r="D19" s="22" t="s">
        <v>79</v>
      </c>
      <c r="E19" s="23"/>
      <c r="F19" s="23"/>
      <c r="G19" s="23"/>
      <c r="H19" s="23"/>
      <c r="I19" s="24"/>
      <c r="J19" s="20">
        <v>85</v>
      </c>
      <c r="K19" s="20">
        <v>80</v>
      </c>
      <c r="L19" s="20">
        <v>75</v>
      </c>
      <c r="M19" s="20">
        <v>75</v>
      </c>
      <c r="N19" s="20">
        <v>0</v>
      </c>
      <c r="O19" s="20">
        <v>0</v>
      </c>
      <c r="P19" s="20">
        <v>0</v>
      </c>
      <c r="Q19" s="6">
        <f t="shared" si="0"/>
        <v>78.75</v>
      </c>
    </row>
    <row r="20" spans="2:17" x14ac:dyDescent="0.25">
      <c r="B20" s="19">
        <f>B19+1</f>
        <v>12</v>
      </c>
      <c r="C20" s="2" t="s">
        <v>80</v>
      </c>
      <c r="D20" s="44" t="s">
        <v>81</v>
      </c>
      <c r="E20" s="45"/>
      <c r="F20" s="45"/>
      <c r="G20" s="45"/>
      <c r="H20" s="45"/>
      <c r="I20" s="46"/>
      <c r="J20" s="20">
        <v>85</v>
      </c>
      <c r="K20" s="20">
        <v>95</v>
      </c>
      <c r="L20" s="20">
        <v>95</v>
      </c>
      <c r="M20" s="20">
        <v>95</v>
      </c>
      <c r="N20" s="20">
        <v>0</v>
      </c>
      <c r="O20" s="20">
        <v>0</v>
      </c>
      <c r="P20" s="20">
        <v>0</v>
      </c>
      <c r="Q20" s="6">
        <f t="shared" si="0"/>
        <v>92.5</v>
      </c>
    </row>
    <row r="21" spans="2:17" x14ac:dyDescent="0.25">
      <c r="B21" s="19">
        <f t="shared" si="1"/>
        <v>13</v>
      </c>
      <c r="C21" s="2" t="s">
        <v>82</v>
      </c>
      <c r="D21" s="44" t="s">
        <v>83</v>
      </c>
      <c r="E21" s="45"/>
      <c r="F21" s="45"/>
      <c r="G21" s="45"/>
      <c r="H21" s="45"/>
      <c r="I21" s="46"/>
      <c r="J21" s="20">
        <v>80</v>
      </c>
      <c r="K21" s="20">
        <v>85</v>
      </c>
      <c r="L21" s="20">
        <v>80</v>
      </c>
      <c r="M21" s="20">
        <v>80</v>
      </c>
      <c r="N21" s="20">
        <v>0</v>
      </c>
      <c r="O21" s="20">
        <v>0</v>
      </c>
      <c r="P21" s="20">
        <v>0</v>
      </c>
      <c r="Q21" s="6">
        <f t="shared" si="0"/>
        <v>81.25</v>
      </c>
    </row>
    <row r="22" spans="2:17" x14ac:dyDescent="0.25">
      <c r="B22" s="19">
        <f t="shared" si="1"/>
        <v>14</v>
      </c>
      <c r="C22" s="2" t="s">
        <v>84</v>
      </c>
      <c r="D22" s="44" t="s">
        <v>85</v>
      </c>
      <c r="E22" s="45"/>
      <c r="F22" s="45"/>
      <c r="G22" s="45"/>
      <c r="H22" s="45"/>
      <c r="I22" s="46"/>
      <c r="J22" s="20">
        <v>85</v>
      </c>
      <c r="K22" s="20">
        <v>85</v>
      </c>
      <c r="L22" s="20">
        <v>80</v>
      </c>
      <c r="M22" s="20">
        <v>80</v>
      </c>
      <c r="N22" s="20">
        <v>0</v>
      </c>
      <c r="O22" s="20">
        <v>0</v>
      </c>
      <c r="P22" s="20">
        <v>0</v>
      </c>
      <c r="Q22" s="6">
        <f t="shared" si="0"/>
        <v>82.5</v>
      </c>
    </row>
    <row r="23" spans="2:17" x14ac:dyDescent="0.25">
      <c r="B23" s="19">
        <f t="shared" si="1"/>
        <v>15</v>
      </c>
      <c r="C23" s="2" t="s">
        <v>86</v>
      </c>
      <c r="D23" s="47" t="s">
        <v>87</v>
      </c>
      <c r="E23" s="48"/>
      <c r="F23" s="48"/>
      <c r="G23" s="48"/>
      <c r="H23" s="48"/>
      <c r="I23" s="49"/>
      <c r="J23" s="20">
        <v>90</v>
      </c>
      <c r="K23" s="20">
        <v>90</v>
      </c>
      <c r="L23" s="20">
        <v>95</v>
      </c>
      <c r="M23" s="20">
        <v>95</v>
      </c>
      <c r="N23" s="20">
        <v>0</v>
      </c>
      <c r="O23" s="20">
        <v>0</v>
      </c>
      <c r="P23" s="20">
        <v>0</v>
      </c>
      <c r="Q23" s="6">
        <f t="shared" si="0"/>
        <v>92.5</v>
      </c>
    </row>
    <row r="24" spans="2:17" x14ac:dyDescent="0.25">
      <c r="B24" s="19">
        <f t="shared" si="1"/>
        <v>16</v>
      </c>
      <c r="C24" s="19"/>
      <c r="D24" s="21"/>
      <c r="E24" s="21"/>
      <c r="F24" s="21"/>
      <c r="G24" s="21"/>
      <c r="H24" s="21"/>
      <c r="I24" s="21"/>
      <c r="J24" s="20"/>
      <c r="K24" s="2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19"/>
      <c r="D25" s="21"/>
      <c r="E25" s="21"/>
      <c r="F25" s="21"/>
      <c r="G25" s="21"/>
      <c r="H25" s="21"/>
      <c r="I25" s="21"/>
      <c r="J25" s="20"/>
      <c r="K25" s="2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19"/>
      <c r="D26" s="21"/>
      <c r="E26" s="21"/>
      <c r="F26" s="21"/>
      <c r="G26" s="21"/>
      <c r="H26" s="21"/>
      <c r="I26" s="21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19"/>
      <c r="D27" s="21"/>
      <c r="E27" s="21"/>
      <c r="F27" s="21"/>
      <c r="G27" s="21"/>
      <c r="H27" s="21"/>
      <c r="I27" s="21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26"/>
      <c r="E53" s="27"/>
      <c r="F53" s="27"/>
      <c r="G53" s="27"/>
      <c r="H53" s="27"/>
      <c r="I53" s="28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5"/>
      <c r="D54" s="25"/>
      <c r="E54" s="16"/>
      <c r="H54" s="39" t="s">
        <v>50</v>
      </c>
      <c r="I54" s="39"/>
      <c r="J54" s="17">
        <f t="shared" ref="J54:P54" si="2">COUNTIF(J9:J53,"&gt;=70")</f>
        <v>14</v>
      </c>
      <c r="K54" s="17">
        <f t="shared" si="2"/>
        <v>13</v>
      </c>
      <c r="L54" s="17">
        <f t="shared" si="2"/>
        <v>13</v>
      </c>
      <c r="M54" s="17">
        <f t="shared" si="2"/>
        <v>14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>COUNTIF(Q9:Q48,"&gt;=70")</f>
        <v>13</v>
      </c>
    </row>
    <row r="55" spans="2:17" x14ac:dyDescent="0.25">
      <c r="C55" s="25"/>
      <c r="D55" s="25"/>
      <c r="E55" s="15"/>
      <c r="H55" s="40" t="s">
        <v>51</v>
      </c>
      <c r="I55" s="40"/>
      <c r="J55" s="18">
        <f t="shared" ref="J55:Q55" si="3">COUNTIF(J9:J53,"&lt;70")</f>
        <v>1</v>
      </c>
      <c r="K55" s="18">
        <f t="shared" si="3"/>
        <v>2</v>
      </c>
      <c r="L55" s="18">
        <f t="shared" si="3"/>
        <v>2</v>
      </c>
      <c r="M55" s="18">
        <f t="shared" si="3"/>
        <v>1</v>
      </c>
      <c r="N55" s="18">
        <f t="shared" si="3"/>
        <v>15</v>
      </c>
      <c r="O55" s="18">
        <f t="shared" si="3"/>
        <v>15</v>
      </c>
      <c r="P55" s="18">
        <f t="shared" si="3"/>
        <v>15</v>
      </c>
      <c r="Q55" s="18">
        <f t="shared" si="3"/>
        <v>2</v>
      </c>
    </row>
    <row r="56" spans="2:17" x14ac:dyDescent="0.25">
      <c r="C56" s="25"/>
      <c r="D56" s="25"/>
      <c r="E56" s="25"/>
      <c r="H56" s="40" t="s">
        <v>52</v>
      </c>
      <c r="I56" s="40"/>
      <c r="J56" s="18">
        <f t="shared" ref="J56:Q56" si="4">COUNT(J9:J53)</f>
        <v>15</v>
      </c>
      <c r="K56" s="18">
        <f t="shared" si="4"/>
        <v>15</v>
      </c>
      <c r="L56" s="18">
        <f t="shared" si="4"/>
        <v>15</v>
      </c>
      <c r="M56" s="18">
        <f t="shared" si="4"/>
        <v>15</v>
      </c>
      <c r="N56" s="18">
        <f t="shared" si="4"/>
        <v>15</v>
      </c>
      <c r="O56" s="18">
        <f t="shared" si="4"/>
        <v>15</v>
      </c>
      <c r="P56" s="18">
        <f t="shared" si="4"/>
        <v>15</v>
      </c>
      <c r="Q56" s="18">
        <f t="shared" si="4"/>
        <v>15</v>
      </c>
    </row>
    <row r="57" spans="2:17" x14ac:dyDescent="0.25">
      <c r="C57" s="25"/>
      <c r="D57" s="25"/>
      <c r="E57" s="16"/>
      <c r="H57" s="41" t="s">
        <v>53</v>
      </c>
      <c r="I57" s="41"/>
      <c r="J57" s="7">
        <f>J54/J56</f>
        <v>0.93333333333333335</v>
      </c>
      <c r="K57" s="8">
        <f t="shared" ref="K57:Q57" si="5">K54/K56</f>
        <v>0.8666666666666667</v>
      </c>
      <c r="L57" s="8">
        <f t="shared" si="5"/>
        <v>0.8666666666666667</v>
      </c>
      <c r="M57" s="8">
        <f t="shared" si="5"/>
        <v>0.93333333333333335</v>
      </c>
      <c r="N57" s="8">
        <f t="shared" si="5"/>
        <v>0</v>
      </c>
      <c r="O57" s="8">
        <f t="shared" si="5"/>
        <v>0</v>
      </c>
      <c r="P57" s="8">
        <f t="shared" si="5"/>
        <v>0</v>
      </c>
      <c r="Q57" s="8">
        <f t="shared" si="5"/>
        <v>0.8666666666666667</v>
      </c>
    </row>
    <row r="58" spans="2:17" x14ac:dyDescent="0.25">
      <c r="C58" s="25"/>
      <c r="D58" s="25"/>
      <c r="E58" s="16"/>
      <c r="H58" s="41" t="s">
        <v>54</v>
      </c>
      <c r="I58" s="41"/>
      <c r="J58" s="7">
        <f>J55/J56</f>
        <v>6.6666666666666666E-2</v>
      </c>
      <c r="K58" s="7">
        <f t="shared" ref="K58:Q58" si="6">K55/K56</f>
        <v>0.13333333333333333</v>
      </c>
      <c r="L58" s="8">
        <f t="shared" si="6"/>
        <v>0.13333333333333333</v>
      </c>
      <c r="M58" s="8">
        <f t="shared" si="6"/>
        <v>6.6666666666666666E-2</v>
      </c>
      <c r="N58" s="8">
        <f t="shared" si="6"/>
        <v>1</v>
      </c>
      <c r="O58" s="8">
        <f t="shared" si="6"/>
        <v>1</v>
      </c>
      <c r="P58" s="8">
        <f t="shared" si="6"/>
        <v>1</v>
      </c>
      <c r="Q58" s="8">
        <f t="shared" si="6"/>
        <v>0.13333333333333333</v>
      </c>
    </row>
    <row r="59" spans="2:17" x14ac:dyDescent="0.25">
      <c r="C59" s="25"/>
      <c r="D59" s="25"/>
      <c r="E59" s="15"/>
    </row>
    <row r="60" spans="2:17" x14ac:dyDescent="0.25">
      <c r="C60" s="16"/>
      <c r="D60" s="16"/>
      <c r="E60" s="15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7:I1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N17" sqref="N17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</row>
    <row r="3" spans="2:18" x14ac:dyDescent="0.25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 x14ac:dyDescent="0.25">
      <c r="C4" t="s">
        <v>2</v>
      </c>
      <c r="D4" s="42" t="s">
        <v>88</v>
      </c>
      <c r="E4" s="42"/>
      <c r="F4" s="42"/>
      <c r="G4" s="42"/>
      <c r="I4" t="s">
        <v>4</v>
      </c>
      <c r="J4" s="30" t="s">
        <v>89</v>
      </c>
      <c r="K4" s="30"/>
      <c r="M4" t="s">
        <v>6</v>
      </c>
      <c r="N4" s="43">
        <v>45563</v>
      </c>
      <c r="O4" s="43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30" t="s">
        <v>8</v>
      </c>
      <c r="E6" s="30"/>
      <c r="F6" s="30"/>
      <c r="G6" s="30"/>
      <c r="I6" s="25" t="s">
        <v>9</v>
      </c>
      <c r="J6" s="25"/>
      <c r="K6" s="29" t="s">
        <v>10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31" t="s">
        <v>13</v>
      </c>
      <c r="E8" s="31"/>
      <c r="F8" s="31"/>
      <c r="G8" s="31"/>
      <c r="H8" s="31"/>
      <c r="I8" s="31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x14ac:dyDescent="0.25">
      <c r="B9" s="19">
        <v>1</v>
      </c>
      <c r="C9" s="20" t="s">
        <v>90</v>
      </c>
      <c r="D9" s="22" t="s">
        <v>91</v>
      </c>
      <c r="E9" s="23"/>
      <c r="F9" s="23"/>
      <c r="G9" s="23"/>
      <c r="H9" s="23"/>
      <c r="I9" s="24"/>
      <c r="J9" s="20">
        <v>85</v>
      </c>
      <c r="K9" s="20">
        <v>75</v>
      </c>
      <c r="L9" s="20">
        <v>80</v>
      </c>
      <c r="M9" s="20">
        <v>80</v>
      </c>
      <c r="N9" s="20">
        <v>80</v>
      </c>
      <c r="O9" s="20">
        <v>70</v>
      </c>
      <c r="P9" s="20">
        <v>0</v>
      </c>
      <c r="Q9" s="6">
        <f>SUM(J9:P9)/6</f>
        <v>78.333333333333329</v>
      </c>
    </row>
    <row r="10" spans="2:18" x14ac:dyDescent="0.25">
      <c r="B10" s="19">
        <f>B9+1</f>
        <v>2</v>
      </c>
      <c r="C10" s="20" t="s">
        <v>58</v>
      </c>
      <c r="D10" s="22" t="s">
        <v>59</v>
      </c>
      <c r="E10" s="23"/>
      <c r="F10" s="23"/>
      <c r="G10" s="23"/>
      <c r="H10" s="23"/>
      <c r="I10" s="24"/>
      <c r="J10" s="20">
        <v>0</v>
      </c>
      <c r="K10" s="20">
        <v>0</v>
      </c>
      <c r="L10" s="20">
        <v>0</v>
      </c>
      <c r="M10" s="20">
        <v>70</v>
      </c>
      <c r="N10" s="20">
        <v>70</v>
      </c>
      <c r="O10" s="20">
        <v>70</v>
      </c>
      <c r="P10" s="20">
        <v>0</v>
      </c>
      <c r="Q10" s="6">
        <f>SUM(J10:P10)/6</f>
        <v>35</v>
      </c>
    </row>
    <row r="11" spans="2:18" x14ac:dyDescent="0.25">
      <c r="B11" s="19">
        <f t="shared" ref="B11:B53" si="0">B10+1</f>
        <v>3</v>
      </c>
      <c r="C11" s="20" t="s">
        <v>92</v>
      </c>
      <c r="D11" s="22" t="s">
        <v>93</v>
      </c>
      <c r="E11" s="23"/>
      <c r="F11" s="23"/>
      <c r="G11" s="23"/>
      <c r="H11" s="23"/>
      <c r="I11" s="24"/>
      <c r="J11" s="20">
        <v>70</v>
      </c>
      <c r="K11" s="20">
        <v>70</v>
      </c>
      <c r="L11" s="20">
        <v>70</v>
      </c>
      <c r="M11" s="20">
        <v>70</v>
      </c>
      <c r="N11" s="20">
        <v>70</v>
      </c>
      <c r="O11" s="20">
        <v>70</v>
      </c>
      <c r="P11" s="20">
        <v>0</v>
      </c>
      <c r="Q11" s="6">
        <f t="shared" ref="Q11:Q16" si="1">SUM(J11:P11)/6</f>
        <v>70</v>
      </c>
    </row>
    <row r="12" spans="2:18" x14ac:dyDescent="0.25">
      <c r="B12" s="19">
        <f t="shared" si="0"/>
        <v>4</v>
      </c>
      <c r="C12" s="20" t="s">
        <v>70</v>
      </c>
      <c r="D12" s="22" t="s">
        <v>71</v>
      </c>
      <c r="E12" s="23"/>
      <c r="F12" s="23"/>
      <c r="G12" s="23"/>
      <c r="H12" s="23"/>
      <c r="I12" s="24"/>
      <c r="J12" s="20">
        <v>75</v>
      </c>
      <c r="K12" s="20">
        <v>75</v>
      </c>
      <c r="L12" s="20">
        <v>80</v>
      </c>
      <c r="M12" s="20">
        <v>80</v>
      </c>
      <c r="N12" s="20">
        <v>80</v>
      </c>
      <c r="O12" s="20">
        <v>80</v>
      </c>
      <c r="P12" s="20">
        <v>0</v>
      </c>
      <c r="Q12" s="6">
        <f t="shared" si="1"/>
        <v>78.333333333333329</v>
      </c>
    </row>
    <row r="13" spans="2:18" x14ac:dyDescent="0.25">
      <c r="B13" s="19">
        <f t="shared" si="0"/>
        <v>5</v>
      </c>
      <c r="C13" s="20" t="s">
        <v>94</v>
      </c>
      <c r="D13" s="22" t="s">
        <v>95</v>
      </c>
      <c r="E13" s="23"/>
      <c r="F13" s="23"/>
      <c r="G13" s="23"/>
      <c r="H13" s="23"/>
      <c r="I13" s="24"/>
      <c r="J13" s="20">
        <v>75</v>
      </c>
      <c r="K13" s="20">
        <v>75</v>
      </c>
      <c r="L13" s="20">
        <v>75</v>
      </c>
      <c r="M13" s="20">
        <v>70</v>
      </c>
      <c r="N13" s="20">
        <v>70</v>
      </c>
      <c r="O13" s="20">
        <v>70</v>
      </c>
      <c r="P13" s="20">
        <v>0</v>
      </c>
      <c r="Q13" s="6">
        <f t="shared" si="1"/>
        <v>72.5</v>
      </c>
    </row>
    <row r="14" spans="2:18" x14ac:dyDescent="0.25">
      <c r="B14" s="19">
        <f t="shared" si="0"/>
        <v>6</v>
      </c>
      <c r="C14" s="20" t="s">
        <v>38</v>
      </c>
      <c r="D14" s="22" t="s">
        <v>39</v>
      </c>
      <c r="E14" s="23"/>
      <c r="F14" s="23"/>
      <c r="G14" s="23"/>
      <c r="H14" s="23"/>
      <c r="I14" s="24"/>
      <c r="J14" s="20">
        <v>80</v>
      </c>
      <c r="K14" s="20">
        <v>85</v>
      </c>
      <c r="L14" s="20">
        <v>85</v>
      </c>
      <c r="M14" s="20">
        <v>80</v>
      </c>
      <c r="N14" s="20">
        <v>80</v>
      </c>
      <c r="O14" s="20">
        <v>80</v>
      </c>
      <c r="P14" s="20">
        <v>0</v>
      </c>
      <c r="Q14" s="6">
        <f t="shared" si="1"/>
        <v>81.666666666666671</v>
      </c>
    </row>
    <row r="15" spans="2:18" x14ac:dyDescent="0.25">
      <c r="B15" s="19">
        <f t="shared" si="0"/>
        <v>7</v>
      </c>
      <c r="C15" s="20" t="s">
        <v>78</v>
      </c>
      <c r="D15" s="22" t="s">
        <v>79</v>
      </c>
      <c r="E15" s="23"/>
      <c r="F15" s="23"/>
      <c r="G15" s="23"/>
      <c r="H15" s="23"/>
      <c r="I15" s="24"/>
      <c r="J15" s="20">
        <v>70</v>
      </c>
      <c r="K15" s="20">
        <v>70</v>
      </c>
      <c r="L15" s="20">
        <v>70</v>
      </c>
      <c r="M15" s="20">
        <v>70</v>
      </c>
      <c r="N15" s="20">
        <v>70</v>
      </c>
      <c r="O15" s="20">
        <v>70</v>
      </c>
      <c r="P15" s="20">
        <v>0</v>
      </c>
      <c r="Q15" s="6">
        <f t="shared" si="1"/>
        <v>70</v>
      </c>
    </row>
    <row r="16" spans="2:18" x14ac:dyDescent="0.25">
      <c r="B16" s="19">
        <f t="shared" si="0"/>
        <v>8</v>
      </c>
      <c r="C16" s="20" t="s">
        <v>96</v>
      </c>
      <c r="D16" s="22" t="s">
        <v>97</v>
      </c>
      <c r="E16" s="23"/>
      <c r="F16" s="23"/>
      <c r="G16" s="23"/>
      <c r="H16" s="23"/>
      <c r="I16" s="24"/>
      <c r="J16" s="20">
        <v>80</v>
      </c>
      <c r="K16" s="20">
        <v>85</v>
      </c>
      <c r="L16" s="20">
        <v>80</v>
      </c>
      <c r="M16" s="20">
        <v>80</v>
      </c>
      <c r="N16" s="20">
        <v>75</v>
      </c>
      <c r="O16" s="20">
        <v>70</v>
      </c>
      <c r="P16" s="20">
        <v>0</v>
      </c>
      <c r="Q16" s="6">
        <f t="shared" si="1"/>
        <v>78.333333333333329</v>
      </c>
    </row>
    <row r="17" spans="2:17" x14ac:dyDescent="0.25">
      <c r="B17" s="19">
        <f t="shared" si="0"/>
        <v>9</v>
      </c>
      <c r="C17" s="20"/>
      <c r="D17" s="50"/>
      <c r="E17" s="50"/>
      <c r="F17" s="50"/>
      <c r="G17" s="50"/>
      <c r="H17" s="50"/>
      <c r="I17" s="50"/>
      <c r="J17" s="20"/>
      <c r="K17" s="20"/>
      <c r="L17" s="20"/>
      <c r="M17" s="20"/>
      <c r="N17" s="20"/>
      <c r="O17" s="20"/>
      <c r="P17" s="20"/>
      <c r="Q17" s="6"/>
    </row>
    <row r="18" spans="2:17" x14ac:dyDescent="0.25">
      <c r="B18" s="19">
        <f t="shared" si="0"/>
        <v>10</v>
      </c>
      <c r="C18" s="20"/>
      <c r="D18" s="50"/>
      <c r="E18" s="50"/>
      <c r="F18" s="50"/>
      <c r="G18" s="50"/>
      <c r="H18" s="50"/>
      <c r="I18" s="50"/>
      <c r="J18" s="20"/>
      <c r="K18" s="20"/>
      <c r="L18" s="20"/>
      <c r="M18" s="20"/>
      <c r="N18" s="20"/>
      <c r="O18" s="20"/>
      <c r="P18" s="20"/>
      <c r="Q18" s="6"/>
    </row>
    <row r="19" spans="2:17" x14ac:dyDescent="0.25">
      <c r="B19" s="19">
        <f t="shared" si="0"/>
        <v>11</v>
      </c>
      <c r="C19" s="20"/>
      <c r="D19" s="50"/>
      <c r="E19" s="50"/>
      <c r="F19" s="50"/>
      <c r="G19" s="50"/>
      <c r="H19" s="50"/>
      <c r="I19" s="50"/>
      <c r="J19" s="20"/>
      <c r="K19" s="20"/>
      <c r="L19" s="20"/>
      <c r="M19" s="20"/>
      <c r="N19" s="20"/>
      <c r="O19" s="20"/>
      <c r="P19" s="20"/>
      <c r="Q19" s="6"/>
    </row>
    <row r="20" spans="2:17" x14ac:dyDescent="0.25">
      <c r="B20" s="19">
        <f t="shared" si="0"/>
        <v>12</v>
      </c>
      <c r="C20" s="2"/>
      <c r="D20" s="33"/>
      <c r="E20" s="33"/>
      <c r="F20" s="33"/>
      <c r="G20" s="33"/>
      <c r="H20" s="33"/>
      <c r="I20" s="34"/>
      <c r="J20" s="20"/>
      <c r="K20" s="20"/>
      <c r="L20" s="20"/>
      <c r="M20" s="20"/>
      <c r="N20" s="20"/>
      <c r="O20" s="20"/>
      <c r="P20" s="20"/>
      <c r="Q20" s="6"/>
    </row>
    <row r="21" spans="2:17" x14ac:dyDescent="0.25">
      <c r="B21" s="19">
        <f t="shared" si="0"/>
        <v>13</v>
      </c>
      <c r="C21" s="20"/>
      <c r="D21" s="50"/>
      <c r="E21" s="50"/>
      <c r="F21" s="50"/>
      <c r="G21" s="50"/>
      <c r="H21" s="50"/>
      <c r="I21" s="50"/>
      <c r="J21" s="20"/>
      <c r="K21" s="20"/>
      <c r="L21" s="20"/>
      <c r="M21" s="20"/>
      <c r="N21" s="20"/>
      <c r="O21" s="20"/>
      <c r="P21" s="20"/>
      <c r="Q21" s="6"/>
    </row>
    <row r="22" spans="2:17" x14ac:dyDescent="0.25">
      <c r="B22" s="19">
        <f t="shared" si="0"/>
        <v>14</v>
      </c>
      <c r="C22" s="20"/>
      <c r="D22" s="32"/>
      <c r="E22" s="33"/>
      <c r="F22" s="33"/>
      <c r="G22" s="33"/>
      <c r="H22" s="33"/>
      <c r="I22" s="34"/>
      <c r="J22" s="20"/>
      <c r="K22" s="20"/>
      <c r="L22" s="20"/>
      <c r="M22" s="20"/>
      <c r="N22" s="20"/>
      <c r="O22" s="20"/>
      <c r="P22" s="20"/>
      <c r="Q22" s="6"/>
    </row>
    <row r="23" spans="2:17" x14ac:dyDescent="0.25">
      <c r="B23" s="19">
        <f t="shared" si="0"/>
        <v>15</v>
      </c>
      <c r="C23" s="20"/>
      <c r="D23" s="32"/>
      <c r="E23" s="33"/>
      <c r="F23" s="33"/>
      <c r="G23" s="33"/>
      <c r="H23" s="33"/>
      <c r="I23" s="34"/>
      <c r="J23" s="20"/>
      <c r="K23" s="20"/>
      <c r="L23" s="20"/>
      <c r="M23" s="20"/>
      <c r="N23" s="20"/>
      <c r="O23" s="20"/>
      <c r="P23" s="20"/>
      <c r="Q23" s="6"/>
    </row>
    <row r="24" spans="2:17" x14ac:dyDescent="0.25">
      <c r="B24" s="19">
        <f t="shared" si="0"/>
        <v>16</v>
      </c>
      <c r="C24" s="19"/>
      <c r="D24" s="32"/>
      <c r="E24" s="33"/>
      <c r="F24" s="33"/>
      <c r="G24" s="33"/>
      <c r="H24" s="33"/>
      <c r="I24" s="34"/>
      <c r="J24" s="20"/>
      <c r="K24" s="20"/>
      <c r="L24" s="20"/>
      <c r="M24" s="20"/>
      <c r="N24" s="20"/>
      <c r="O24" s="20"/>
      <c r="P24" s="20"/>
      <c r="Q24" s="6"/>
    </row>
    <row r="25" spans="2:17" x14ac:dyDescent="0.25">
      <c r="B25" s="19">
        <f t="shared" si="0"/>
        <v>17</v>
      </c>
      <c r="C25" s="19"/>
      <c r="D25" s="32"/>
      <c r="E25" s="33"/>
      <c r="F25" s="33"/>
      <c r="G25" s="33"/>
      <c r="H25" s="33"/>
      <c r="I25" s="34"/>
      <c r="J25" s="20"/>
      <c r="K25" s="20"/>
      <c r="L25" s="20"/>
      <c r="M25" s="20"/>
      <c r="N25" s="20"/>
      <c r="O25" s="20"/>
      <c r="P25" s="20"/>
      <c r="Q25" s="6"/>
    </row>
    <row r="26" spans="2:17" x14ac:dyDescent="0.25">
      <c r="B26" s="19">
        <f t="shared" si="0"/>
        <v>18</v>
      </c>
      <c r="C26" s="19"/>
      <c r="D26" s="32"/>
      <c r="E26" s="33"/>
      <c r="F26" s="33"/>
      <c r="G26" s="33"/>
      <c r="H26" s="33"/>
      <c r="I26" s="34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0"/>
        <v>19</v>
      </c>
      <c r="C27" s="19"/>
      <c r="D27" s="32"/>
      <c r="E27" s="33"/>
      <c r="F27" s="33"/>
      <c r="G27" s="33"/>
      <c r="H27" s="33"/>
      <c r="I27" s="34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0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0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0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0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0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0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0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0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0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0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0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0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0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0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0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0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0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0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0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0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0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0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0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0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0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0"/>
        <v>45</v>
      </c>
      <c r="C53" s="2"/>
      <c r="D53" s="26"/>
      <c r="E53" s="27"/>
      <c r="F53" s="27"/>
      <c r="G53" s="27"/>
      <c r="H53" s="27"/>
      <c r="I53" s="28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5"/>
      <c r="D54" s="25"/>
      <c r="E54" s="16"/>
      <c r="H54" s="39" t="s">
        <v>50</v>
      </c>
      <c r="I54" s="39"/>
      <c r="J54" s="17">
        <f>COUNTIF(J9:J53,"&gt;=70")</f>
        <v>7</v>
      </c>
      <c r="K54" s="17">
        <f t="shared" ref="K54:P54" si="2">COUNTIF(K9:K53,"&gt;=70")</f>
        <v>7</v>
      </c>
      <c r="L54" s="17">
        <f t="shared" si="2"/>
        <v>7</v>
      </c>
      <c r="M54" s="17">
        <f t="shared" si="2"/>
        <v>8</v>
      </c>
      <c r="N54" s="17">
        <f t="shared" si="2"/>
        <v>8</v>
      </c>
      <c r="O54" s="17">
        <f t="shared" si="2"/>
        <v>8</v>
      </c>
      <c r="P54" s="17">
        <f t="shared" si="2"/>
        <v>0</v>
      </c>
      <c r="Q54" s="9">
        <f t="shared" ref="Q54" si="3">COUNTIF(Q9:Q48,"&gt;=70")</f>
        <v>7</v>
      </c>
    </row>
    <row r="55" spans="2:17" x14ac:dyDescent="0.25">
      <c r="C55" s="25"/>
      <c r="D55" s="25"/>
      <c r="E55" s="15"/>
      <c r="H55" s="40" t="s">
        <v>51</v>
      </c>
      <c r="I55" s="40"/>
      <c r="J55" s="18">
        <f>COUNTIF(J9:J53,"&lt;70")</f>
        <v>1</v>
      </c>
      <c r="K55" s="18">
        <f t="shared" ref="K55:Q55" si="4">COUNTIF(K9:K53,"&lt;70")</f>
        <v>1</v>
      </c>
      <c r="L55" s="18">
        <f t="shared" si="4"/>
        <v>1</v>
      </c>
      <c r="M55" s="18">
        <f t="shared" si="4"/>
        <v>0</v>
      </c>
      <c r="N55" s="18">
        <f t="shared" si="4"/>
        <v>0</v>
      </c>
      <c r="O55" s="18">
        <f t="shared" si="4"/>
        <v>0</v>
      </c>
      <c r="P55" s="18">
        <f t="shared" si="4"/>
        <v>8</v>
      </c>
      <c r="Q55" s="18">
        <f t="shared" si="4"/>
        <v>1</v>
      </c>
    </row>
    <row r="56" spans="2:17" x14ac:dyDescent="0.25">
      <c r="C56" s="25"/>
      <c r="D56" s="25"/>
      <c r="E56" s="25"/>
      <c r="H56" s="40" t="s">
        <v>52</v>
      </c>
      <c r="I56" s="40"/>
      <c r="J56" s="18">
        <f>COUNT(J9:J53)</f>
        <v>8</v>
      </c>
      <c r="K56" s="18">
        <f t="shared" ref="K56:Q56" si="5">COUNT(K9:K53)</f>
        <v>8</v>
      </c>
      <c r="L56" s="18">
        <f t="shared" si="5"/>
        <v>8</v>
      </c>
      <c r="M56" s="18">
        <f t="shared" si="5"/>
        <v>8</v>
      </c>
      <c r="N56" s="18">
        <f t="shared" si="5"/>
        <v>8</v>
      </c>
      <c r="O56" s="18">
        <f t="shared" si="5"/>
        <v>8</v>
      </c>
      <c r="P56" s="18">
        <f t="shared" si="5"/>
        <v>8</v>
      </c>
      <c r="Q56" s="18">
        <f t="shared" si="5"/>
        <v>8</v>
      </c>
    </row>
    <row r="57" spans="2:17" x14ac:dyDescent="0.25">
      <c r="C57" s="25"/>
      <c r="D57" s="25"/>
      <c r="E57" s="16"/>
      <c r="H57" s="41" t="s">
        <v>53</v>
      </c>
      <c r="I57" s="41"/>
      <c r="J57" s="7">
        <f>J54/J56</f>
        <v>0.875</v>
      </c>
      <c r="K57" s="8">
        <f t="shared" ref="K57:Q57" si="6">K54/K56</f>
        <v>0.875</v>
      </c>
      <c r="L57" s="8">
        <f t="shared" si="6"/>
        <v>0.875</v>
      </c>
      <c r="M57" s="8">
        <f t="shared" si="6"/>
        <v>1</v>
      </c>
      <c r="N57" s="8">
        <f t="shared" si="6"/>
        <v>1</v>
      </c>
      <c r="O57" s="8">
        <f t="shared" si="6"/>
        <v>1</v>
      </c>
      <c r="P57" s="8">
        <f t="shared" si="6"/>
        <v>0</v>
      </c>
      <c r="Q57" s="8">
        <f t="shared" si="6"/>
        <v>0.875</v>
      </c>
    </row>
    <row r="58" spans="2:17" x14ac:dyDescent="0.25">
      <c r="C58" s="25"/>
      <c r="D58" s="25"/>
      <c r="E58" s="16"/>
      <c r="H58" s="41" t="s">
        <v>54</v>
      </c>
      <c r="I58" s="41"/>
      <c r="J58" s="7">
        <f>J55/J56</f>
        <v>0.125</v>
      </c>
      <c r="K58" s="7">
        <f t="shared" ref="K58:Q58" si="7">K55/K56</f>
        <v>0.125</v>
      </c>
      <c r="L58" s="8">
        <f t="shared" si="7"/>
        <v>0.125</v>
      </c>
      <c r="M58" s="8">
        <f t="shared" si="7"/>
        <v>0</v>
      </c>
      <c r="N58" s="8">
        <f t="shared" si="7"/>
        <v>0</v>
      </c>
      <c r="O58" s="8">
        <f t="shared" si="7"/>
        <v>0</v>
      </c>
      <c r="P58" s="8">
        <f t="shared" si="7"/>
        <v>1</v>
      </c>
      <c r="Q58" s="8">
        <f t="shared" si="7"/>
        <v>0.125</v>
      </c>
    </row>
    <row r="59" spans="2:17" x14ac:dyDescent="0.25">
      <c r="C59" s="25"/>
      <c r="D59" s="25"/>
      <c r="E59" s="15"/>
    </row>
    <row r="60" spans="2:17" x14ac:dyDescent="0.25">
      <c r="C60" s="16"/>
      <c r="D60" s="16"/>
      <c r="E60" s="15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1:I21"/>
    <mergeCell ref="D22:I22"/>
    <mergeCell ref="D23:I23"/>
    <mergeCell ref="D24:I24"/>
    <mergeCell ref="D20:I20"/>
    <mergeCell ref="D14:I14"/>
    <mergeCell ref="D15:I15"/>
    <mergeCell ref="D16:I16"/>
    <mergeCell ref="D17:I17"/>
    <mergeCell ref="D18:I18"/>
    <mergeCell ref="D25:I25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7:I27"/>
    <mergeCell ref="J61:P6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6:I46"/>
    <mergeCell ref="D47:I47"/>
    <mergeCell ref="D48:I48"/>
    <mergeCell ref="D42:I42"/>
    <mergeCell ref="D43:I43"/>
    <mergeCell ref="D44:I44"/>
    <mergeCell ref="D45:I45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O20" sqref="O20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</row>
    <row r="3" spans="2:18" x14ac:dyDescent="0.25">
      <c r="C3" s="38" t="s">
        <v>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6"/>
      <c r="R3" s="16"/>
    </row>
    <row r="4" spans="2:18" x14ac:dyDescent="0.25">
      <c r="C4" t="s">
        <v>2</v>
      </c>
      <c r="D4" s="42" t="s">
        <v>98</v>
      </c>
      <c r="E4" s="42"/>
      <c r="F4" s="42"/>
      <c r="G4" s="42"/>
      <c r="I4" t="s">
        <v>4</v>
      </c>
      <c r="J4" s="30" t="s">
        <v>89</v>
      </c>
      <c r="K4" s="30"/>
      <c r="M4" t="s">
        <v>6</v>
      </c>
      <c r="N4" s="43">
        <v>45563</v>
      </c>
      <c r="O4" s="43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30" t="s">
        <v>8</v>
      </c>
      <c r="E6" s="30"/>
      <c r="F6" s="30"/>
      <c r="G6" s="30"/>
      <c r="I6" s="25" t="s">
        <v>9</v>
      </c>
      <c r="J6" s="25"/>
      <c r="K6" s="29" t="s">
        <v>10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31" t="s">
        <v>13</v>
      </c>
      <c r="E8" s="31"/>
      <c r="F8" s="31"/>
      <c r="G8" s="31"/>
      <c r="H8" s="31"/>
      <c r="I8" s="31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x14ac:dyDescent="0.25">
      <c r="B9" s="19">
        <v>1</v>
      </c>
      <c r="C9" s="2" t="s">
        <v>90</v>
      </c>
      <c r="D9" s="22" t="s">
        <v>91</v>
      </c>
      <c r="E9" s="23"/>
      <c r="F9" s="23"/>
      <c r="G9" s="23"/>
      <c r="H9" s="23"/>
      <c r="I9" s="24"/>
      <c r="J9" s="20">
        <v>0</v>
      </c>
      <c r="K9" s="20">
        <v>80</v>
      </c>
      <c r="L9" s="20">
        <v>85</v>
      </c>
      <c r="M9" s="20">
        <v>85</v>
      </c>
      <c r="N9" s="20">
        <v>80</v>
      </c>
      <c r="O9" s="20">
        <v>80</v>
      </c>
      <c r="P9" s="20">
        <v>0</v>
      </c>
      <c r="Q9" s="6">
        <f>SUM(J9:P9)/6</f>
        <v>68.333333333333329</v>
      </c>
    </row>
    <row r="10" spans="2:18" x14ac:dyDescent="0.25">
      <c r="B10" s="19">
        <f>B9+1</f>
        <v>2</v>
      </c>
      <c r="C10" s="2" t="s">
        <v>99</v>
      </c>
      <c r="D10" s="22" t="s">
        <v>100</v>
      </c>
      <c r="E10" s="23"/>
      <c r="F10" s="23"/>
      <c r="G10" s="23"/>
      <c r="H10" s="23"/>
      <c r="I10" s="24"/>
      <c r="J10" s="20">
        <v>0</v>
      </c>
      <c r="K10" s="20">
        <v>70</v>
      </c>
      <c r="L10" s="20">
        <v>70</v>
      </c>
      <c r="M10" s="20">
        <v>70</v>
      </c>
      <c r="N10" s="20">
        <v>70</v>
      </c>
      <c r="O10" s="20">
        <v>70</v>
      </c>
      <c r="P10" s="20">
        <v>0</v>
      </c>
      <c r="Q10" s="6">
        <f t="shared" ref="Q10:Q20" si="0">SUM(J10:P10)/6</f>
        <v>58.333333333333336</v>
      </c>
    </row>
    <row r="11" spans="2:18" x14ac:dyDescent="0.25">
      <c r="B11" s="19">
        <f t="shared" ref="B11:B53" si="1">B10+1</f>
        <v>3</v>
      </c>
      <c r="C11" s="2" t="s">
        <v>101</v>
      </c>
      <c r="D11" s="22" t="s">
        <v>102</v>
      </c>
      <c r="E11" s="23"/>
      <c r="F11" s="23"/>
      <c r="G11" s="23"/>
      <c r="H11" s="23"/>
      <c r="I11" s="24"/>
      <c r="J11" s="20">
        <v>70</v>
      </c>
      <c r="K11" s="20">
        <v>0</v>
      </c>
      <c r="L11" s="20">
        <v>70</v>
      </c>
      <c r="M11" s="20">
        <v>85</v>
      </c>
      <c r="N11" s="20">
        <v>85</v>
      </c>
      <c r="O11" s="20">
        <v>80</v>
      </c>
      <c r="P11" s="20">
        <v>0</v>
      </c>
      <c r="Q11" s="6">
        <f t="shared" si="0"/>
        <v>65</v>
      </c>
    </row>
    <row r="12" spans="2:18" x14ac:dyDescent="0.25">
      <c r="B12" s="19">
        <f t="shared" si="1"/>
        <v>4</v>
      </c>
      <c r="C12" s="2" t="s">
        <v>92</v>
      </c>
      <c r="D12" s="22" t="s">
        <v>93</v>
      </c>
      <c r="E12" s="23"/>
      <c r="F12" s="23"/>
      <c r="G12" s="23"/>
      <c r="H12" s="23"/>
      <c r="I12" s="24"/>
      <c r="J12" s="20">
        <v>0</v>
      </c>
      <c r="K12" s="20">
        <v>70</v>
      </c>
      <c r="L12" s="20">
        <v>70</v>
      </c>
      <c r="M12" s="20">
        <v>70</v>
      </c>
      <c r="N12" s="20">
        <v>70</v>
      </c>
      <c r="O12" s="20">
        <v>70</v>
      </c>
      <c r="P12" s="20">
        <v>0</v>
      </c>
      <c r="Q12" s="6">
        <f t="shared" si="0"/>
        <v>58.333333333333336</v>
      </c>
    </row>
    <row r="13" spans="2:18" x14ac:dyDescent="0.25">
      <c r="B13" s="19">
        <f t="shared" si="1"/>
        <v>5</v>
      </c>
      <c r="C13" s="2" t="s">
        <v>103</v>
      </c>
      <c r="D13" s="22" t="s">
        <v>104</v>
      </c>
      <c r="E13" s="23"/>
      <c r="F13" s="23"/>
      <c r="G13" s="23"/>
      <c r="H13" s="23"/>
      <c r="I13" s="24"/>
      <c r="J13" s="20">
        <v>80</v>
      </c>
      <c r="K13" s="20">
        <v>80</v>
      </c>
      <c r="L13" s="20">
        <v>80</v>
      </c>
      <c r="M13" s="20">
        <v>70</v>
      </c>
      <c r="N13" s="20">
        <v>70</v>
      </c>
      <c r="O13" s="20">
        <v>70</v>
      </c>
      <c r="P13" s="20">
        <v>0</v>
      </c>
      <c r="Q13" s="6">
        <f t="shared" si="0"/>
        <v>75</v>
      </c>
    </row>
    <row r="14" spans="2:18" x14ac:dyDescent="0.25">
      <c r="B14" s="19">
        <f t="shared" si="1"/>
        <v>6</v>
      </c>
      <c r="C14" s="2" t="s">
        <v>105</v>
      </c>
      <c r="D14" s="22" t="s">
        <v>106</v>
      </c>
      <c r="E14" s="23"/>
      <c r="F14" s="23"/>
      <c r="G14" s="23"/>
      <c r="H14" s="23"/>
      <c r="I14" s="24"/>
      <c r="J14" s="20">
        <v>80</v>
      </c>
      <c r="K14" s="20">
        <v>85</v>
      </c>
      <c r="L14" s="20">
        <v>80</v>
      </c>
      <c r="M14" s="20">
        <v>80</v>
      </c>
      <c r="N14" s="20">
        <v>85</v>
      </c>
      <c r="O14" s="20">
        <v>80</v>
      </c>
      <c r="P14" s="20">
        <v>0</v>
      </c>
      <c r="Q14" s="6">
        <f t="shared" si="0"/>
        <v>81.666666666666671</v>
      </c>
    </row>
    <row r="15" spans="2:18" x14ac:dyDescent="0.25">
      <c r="B15" s="19">
        <f t="shared" si="1"/>
        <v>7</v>
      </c>
      <c r="C15" s="2" t="s">
        <v>94</v>
      </c>
      <c r="D15" s="22" t="s">
        <v>95</v>
      </c>
      <c r="E15" s="23"/>
      <c r="F15" s="23"/>
      <c r="G15" s="23"/>
      <c r="H15" s="23"/>
      <c r="I15" s="24"/>
      <c r="J15" s="20">
        <v>80</v>
      </c>
      <c r="K15" s="20">
        <v>80</v>
      </c>
      <c r="L15" s="20">
        <v>85</v>
      </c>
      <c r="M15" s="20">
        <v>80</v>
      </c>
      <c r="N15" s="20">
        <v>80</v>
      </c>
      <c r="O15" s="20">
        <v>85</v>
      </c>
      <c r="P15" s="20">
        <v>0</v>
      </c>
      <c r="Q15" s="6">
        <f t="shared" si="0"/>
        <v>81.666666666666671</v>
      </c>
    </row>
    <row r="16" spans="2:18" x14ac:dyDescent="0.25">
      <c r="B16" s="19">
        <f t="shared" si="1"/>
        <v>8</v>
      </c>
      <c r="C16" s="2" t="s">
        <v>107</v>
      </c>
      <c r="D16" s="22" t="s">
        <v>108</v>
      </c>
      <c r="E16" s="23"/>
      <c r="F16" s="23"/>
      <c r="G16" s="23"/>
      <c r="H16" s="23"/>
      <c r="I16" s="24"/>
      <c r="J16" s="20">
        <v>70</v>
      </c>
      <c r="K16" s="20">
        <v>70</v>
      </c>
      <c r="L16" s="20">
        <v>70</v>
      </c>
      <c r="M16" s="20">
        <v>70</v>
      </c>
      <c r="N16" s="20">
        <v>70</v>
      </c>
      <c r="O16" s="20">
        <v>70</v>
      </c>
      <c r="P16" s="20">
        <v>0</v>
      </c>
      <c r="Q16" s="6">
        <f t="shared" si="0"/>
        <v>70</v>
      </c>
    </row>
    <row r="17" spans="2:17" x14ac:dyDescent="0.25">
      <c r="B17" s="19">
        <f t="shared" si="1"/>
        <v>9</v>
      </c>
      <c r="C17" s="2" t="s">
        <v>109</v>
      </c>
      <c r="D17" s="22" t="s">
        <v>110</v>
      </c>
      <c r="E17" s="23"/>
      <c r="F17" s="23"/>
      <c r="G17" s="23"/>
      <c r="H17" s="23"/>
      <c r="I17" s="24"/>
      <c r="J17" s="20">
        <v>70</v>
      </c>
      <c r="K17" s="20">
        <v>70</v>
      </c>
      <c r="L17" s="20">
        <v>70</v>
      </c>
      <c r="M17" s="20">
        <v>70</v>
      </c>
      <c r="N17" s="20">
        <v>70</v>
      </c>
      <c r="O17" s="20">
        <v>70</v>
      </c>
      <c r="P17" s="20">
        <v>0</v>
      </c>
      <c r="Q17" s="6">
        <f t="shared" si="0"/>
        <v>70</v>
      </c>
    </row>
    <row r="18" spans="2:17" x14ac:dyDescent="0.25">
      <c r="B18" s="19">
        <f t="shared" si="1"/>
        <v>10</v>
      </c>
      <c r="C18" s="2" t="s">
        <v>111</v>
      </c>
      <c r="D18" s="22" t="s">
        <v>112</v>
      </c>
      <c r="E18" s="23"/>
      <c r="F18" s="23"/>
      <c r="G18" s="23"/>
      <c r="H18" s="23"/>
      <c r="I18" s="24"/>
      <c r="J18" s="20">
        <v>85</v>
      </c>
      <c r="K18" s="20">
        <v>85</v>
      </c>
      <c r="L18" s="20">
        <v>70</v>
      </c>
      <c r="M18" s="20">
        <v>70</v>
      </c>
      <c r="N18" s="20">
        <v>70</v>
      </c>
      <c r="O18" s="20">
        <v>75</v>
      </c>
      <c r="P18" s="20">
        <v>0</v>
      </c>
      <c r="Q18" s="6">
        <f t="shared" si="0"/>
        <v>75.833333333333329</v>
      </c>
    </row>
    <row r="19" spans="2:17" x14ac:dyDescent="0.25">
      <c r="B19" s="19">
        <f t="shared" si="1"/>
        <v>11</v>
      </c>
      <c r="C19" s="2" t="s">
        <v>96</v>
      </c>
      <c r="D19" s="22" t="s">
        <v>97</v>
      </c>
      <c r="E19" s="23"/>
      <c r="F19" s="23"/>
      <c r="G19" s="23"/>
      <c r="H19" s="23"/>
      <c r="I19" s="24"/>
      <c r="J19" s="20">
        <v>80</v>
      </c>
      <c r="K19" s="20">
        <v>85</v>
      </c>
      <c r="L19" s="20">
        <v>80</v>
      </c>
      <c r="M19" s="20">
        <v>85</v>
      </c>
      <c r="N19" s="20">
        <v>80</v>
      </c>
      <c r="O19" s="20">
        <v>80</v>
      </c>
      <c r="P19" s="20">
        <v>0</v>
      </c>
      <c r="Q19" s="6">
        <f t="shared" si="0"/>
        <v>81.666666666666671</v>
      </c>
    </row>
    <row r="20" spans="2:17" x14ac:dyDescent="0.25">
      <c r="B20" s="19">
        <f t="shared" si="1"/>
        <v>12</v>
      </c>
      <c r="C20" s="2" t="s">
        <v>113</v>
      </c>
      <c r="D20" s="22" t="s">
        <v>114</v>
      </c>
      <c r="E20" s="23"/>
      <c r="F20" s="23"/>
      <c r="G20" s="23"/>
      <c r="H20" s="23"/>
      <c r="I20" s="24"/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6">
        <f t="shared" si="0"/>
        <v>0</v>
      </c>
    </row>
    <row r="21" spans="2:17" x14ac:dyDescent="0.25">
      <c r="B21" s="19">
        <f t="shared" si="1"/>
        <v>13</v>
      </c>
      <c r="C21" s="2"/>
      <c r="D21" s="50"/>
      <c r="E21" s="50"/>
      <c r="F21" s="50"/>
      <c r="G21" s="50"/>
      <c r="H21" s="50"/>
      <c r="I21" s="50"/>
      <c r="J21" s="20"/>
      <c r="K21" s="20"/>
      <c r="L21" s="20"/>
      <c r="M21" s="20"/>
      <c r="N21" s="20"/>
      <c r="O21" s="20"/>
      <c r="P21" s="20"/>
      <c r="Q21" s="6"/>
    </row>
    <row r="22" spans="2:17" x14ac:dyDescent="0.25">
      <c r="B22" s="19">
        <f t="shared" si="1"/>
        <v>14</v>
      </c>
      <c r="C22" s="2"/>
      <c r="D22" s="50"/>
      <c r="E22" s="50"/>
      <c r="F22" s="50"/>
      <c r="G22" s="50"/>
      <c r="H22" s="50"/>
      <c r="I22" s="50"/>
      <c r="J22" s="20"/>
      <c r="K22" s="20"/>
      <c r="L22" s="20"/>
      <c r="M22" s="20"/>
      <c r="N22" s="20"/>
      <c r="O22" s="20"/>
      <c r="P22" s="20"/>
      <c r="Q22" s="6"/>
    </row>
    <row r="23" spans="2:17" x14ac:dyDescent="0.25">
      <c r="B23" s="19">
        <f t="shared" si="1"/>
        <v>15</v>
      </c>
      <c r="C23" s="2"/>
      <c r="D23" s="50"/>
      <c r="E23" s="50"/>
      <c r="F23" s="50"/>
      <c r="G23" s="50"/>
      <c r="H23" s="50"/>
      <c r="I23" s="50"/>
      <c r="J23" s="20"/>
      <c r="K23" s="20"/>
      <c r="L23" s="20"/>
      <c r="M23" s="20"/>
      <c r="N23" s="20"/>
      <c r="O23" s="20"/>
      <c r="P23" s="20"/>
      <c r="Q23" s="6"/>
    </row>
    <row r="24" spans="2:17" x14ac:dyDescent="0.25">
      <c r="B24" s="19">
        <f t="shared" si="1"/>
        <v>16</v>
      </c>
      <c r="C24" s="2"/>
      <c r="D24" s="50"/>
      <c r="E24" s="50"/>
      <c r="F24" s="50"/>
      <c r="G24" s="50"/>
      <c r="H24" s="50"/>
      <c r="I24" s="50"/>
      <c r="J24" s="20"/>
      <c r="K24" s="2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2"/>
      <c r="D25" s="50"/>
      <c r="E25" s="50"/>
      <c r="F25" s="50"/>
      <c r="G25" s="50"/>
      <c r="H25" s="50"/>
      <c r="I25" s="50"/>
      <c r="J25" s="20"/>
      <c r="K25" s="2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2"/>
      <c r="D26" s="50"/>
      <c r="E26" s="50"/>
      <c r="F26" s="50"/>
      <c r="G26" s="50"/>
      <c r="H26" s="50"/>
      <c r="I26" s="50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2"/>
      <c r="D27" s="50"/>
      <c r="E27" s="50"/>
      <c r="F27" s="50"/>
      <c r="G27" s="50"/>
      <c r="H27" s="50"/>
      <c r="I27" s="50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21"/>
      <c r="E28" s="21"/>
      <c r="F28" s="21"/>
      <c r="G28" s="21"/>
      <c r="H28" s="21"/>
      <c r="I28" s="21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21"/>
      <c r="E29" s="21"/>
      <c r="F29" s="21"/>
      <c r="G29" s="21"/>
      <c r="H29" s="21"/>
      <c r="I29" s="21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21"/>
      <c r="E30" s="21"/>
      <c r="F30" s="21"/>
      <c r="G30" s="21"/>
      <c r="H30" s="21"/>
      <c r="I30" s="21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21"/>
      <c r="E32" s="21"/>
      <c r="F32" s="21"/>
      <c r="G32" s="21"/>
      <c r="H32" s="21"/>
      <c r="I32" s="21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21"/>
      <c r="E33" s="21"/>
      <c r="F33" s="21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21"/>
      <c r="E34" s="21"/>
      <c r="F34" s="21"/>
      <c r="G34" s="21"/>
      <c r="H34" s="21"/>
      <c r="I34" s="21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21"/>
      <c r="E35" s="21"/>
      <c r="F35" s="21"/>
      <c r="G35" s="21"/>
      <c r="H35" s="21"/>
      <c r="I35" s="21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21"/>
      <c r="E36" s="21"/>
      <c r="F36" s="21"/>
      <c r="G36" s="21"/>
      <c r="H36" s="21"/>
      <c r="I36" s="21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21"/>
      <c r="E37" s="21"/>
      <c r="F37" s="21"/>
      <c r="G37" s="21"/>
      <c r="H37" s="21"/>
      <c r="I37" s="21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21"/>
      <c r="E38" s="21"/>
      <c r="F38" s="21"/>
      <c r="G38" s="21"/>
      <c r="H38" s="21"/>
      <c r="I38" s="21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21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21"/>
      <c r="E40" s="21"/>
      <c r="F40" s="21"/>
      <c r="G40" s="21"/>
      <c r="H40" s="21"/>
      <c r="I40" s="21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21"/>
      <c r="E41" s="21"/>
      <c r="F41" s="21"/>
      <c r="G41" s="21"/>
      <c r="H41" s="21"/>
      <c r="I41" s="21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21"/>
      <c r="E42" s="21"/>
      <c r="F42" s="21"/>
      <c r="G42" s="21"/>
      <c r="H42" s="21"/>
      <c r="I42" s="21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21"/>
      <c r="E43" s="21"/>
      <c r="F43" s="21"/>
      <c r="G43" s="21"/>
      <c r="H43" s="21"/>
      <c r="I43" s="21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21"/>
      <c r="E44" s="21"/>
      <c r="F44" s="21"/>
      <c r="G44" s="21"/>
      <c r="H44" s="21"/>
      <c r="I44" s="21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21"/>
      <c r="E45" s="21"/>
      <c r="F45" s="21"/>
      <c r="G45" s="21"/>
      <c r="H45" s="21"/>
      <c r="I45" s="21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21"/>
      <c r="E46" s="21"/>
      <c r="F46" s="21"/>
      <c r="G46" s="21"/>
      <c r="H46" s="21"/>
      <c r="I46" s="21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21"/>
      <c r="E47" s="21"/>
      <c r="F47" s="21"/>
      <c r="G47" s="21"/>
      <c r="H47" s="21"/>
      <c r="I47" s="21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21"/>
      <c r="E48" s="21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21"/>
      <c r="E49" s="21"/>
      <c r="F49" s="21"/>
      <c r="G49" s="21"/>
      <c r="H49" s="21"/>
      <c r="I49" s="21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21"/>
      <c r="E50" s="21"/>
      <c r="F50" s="21"/>
      <c r="G50" s="21"/>
      <c r="H50" s="21"/>
      <c r="I50" s="21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21"/>
      <c r="E51" s="21"/>
      <c r="F51" s="21"/>
      <c r="G51" s="21"/>
      <c r="H51" s="21"/>
      <c r="I51" s="21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21"/>
      <c r="E52" s="21"/>
      <c r="F52" s="21"/>
      <c r="G52" s="21"/>
      <c r="H52" s="21"/>
      <c r="I52" s="21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26"/>
      <c r="E53" s="27"/>
      <c r="F53" s="27"/>
      <c r="G53" s="27"/>
      <c r="H53" s="27"/>
      <c r="I53" s="28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5"/>
      <c r="D54" s="25"/>
      <c r="E54" s="16"/>
      <c r="H54" s="39" t="s">
        <v>50</v>
      </c>
      <c r="I54" s="39"/>
      <c r="J54" s="17">
        <f>COUNTIF(J9:J53,"&gt;=70")</f>
        <v>8</v>
      </c>
      <c r="K54" s="17">
        <f t="shared" ref="K54:P54" si="2">COUNTIF(K9:K53,"&gt;=70")</f>
        <v>10</v>
      </c>
      <c r="L54" s="17">
        <f t="shared" si="2"/>
        <v>11</v>
      </c>
      <c r="M54" s="17">
        <f t="shared" si="2"/>
        <v>11</v>
      </c>
      <c r="N54" s="17">
        <f t="shared" si="2"/>
        <v>11</v>
      </c>
      <c r="O54" s="17">
        <f t="shared" si="2"/>
        <v>11</v>
      </c>
      <c r="P54" s="17">
        <f t="shared" si="2"/>
        <v>0</v>
      </c>
      <c r="Q54" s="9">
        <f t="shared" ref="Q54" si="3">COUNTIF(Q9:Q48,"&gt;=70")</f>
        <v>7</v>
      </c>
    </row>
    <row r="55" spans="2:17" x14ac:dyDescent="0.25">
      <c r="C55" s="25"/>
      <c r="D55" s="25"/>
      <c r="E55" s="15"/>
      <c r="H55" s="40" t="s">
        <v>51</v>
      </c>
      <c r="I55" s="40"/>
      <c r="J55" s="18">
        <f>COUNTIF(J9:J53,"&lt;70")</f>
        <v>4</v>
      </c>
      <c r="K55" s="18">
        <f t="shared" ref="K55:Q55" si="4">COUNTIF(K9:K53,"&lt;70")</f>
        <v>2</v>
      </c>
      <c r="L55" s="18">
        <f t="shared" si="4"/>
        <v>1</v>
      </c>
      <c r="M55" s="18">
        <f t="shared" si="4"/>
        <v>1</v>
      </c>
      <c r="N55" s="18">
        <f t="shared" si="4"/>
        <v>1</v>
      </c>
      <c r="O55" s="18">
        <f t="shared" si="4"/>
        <v>1</v>
      </c>
      <c r="P55" s="18">
        <f t="shared" si="4"/>
        <v>12</v>
      </c>
      <c r="Q55" s="18">
        <f t="shared" si="4"/>
        <v>5</v>
      </c>
    </row>
    <row r="56" spans="2:17" x14ac:dyDescent="0.25">
      <c r="C56" s="25"/>
      <c r="D56" s="25"/>
      <c r="E56" s="25"/>
      <c r="H56" s="40" t="s">
        <v>52</v>
      </c>
      <c r="I56" s="40"/>
      <c r="J56" s="18">
        <f>COUNT(J9:J53)</f>
        <v>12</v>
      </c>
      <c r="K56" s="18">
        <f t="shared" ref="K56:Q56" si="5">COUNT(K9:K53)</f>
        <v>12</v>
      </c>
      <c r="L56" s="18">
        <f t="shared" si="5"/>
        <v>12</v>
      </c>
      <c r="M56" s="18">
        <f t="shared" si="5"/>
        <v>12</v>
      </c>
      <c r="N56" s="18">
        <f t="shared" si="5"/>
        <v>12</v>
      </c>
      <c r="O56" s="18">
        <f t="shared" si="5"/>
        <v>12</v>
      </c>
      <c r="P56" s="18">
        <f t="shared" si="5"/>
        <v>12</v>
      </c>
      <c r="Q56" s="18">
        <f t="shared" si="5"/>
        <v>12</v>
      </c>
    </row>
    <row r="57" spans="2:17" x14ac:dyDescent="0.25">
      <c r="C57" s="25"/>
      <c r="D57" s="25"/>
      <c r="E57" s="16"/>
      <c r="H57" s="41" t="s">
        <v>53</v>
      </c>
      <c r="I57" s="41"/>
      <c r="J57" s="7">
        <f>J54/J56</f>
        <v>0.66666666666666663</v>
      </c>
      <c r="K57" s="8">
        <f t="shared" ref="K57:Q57" si="6">K54/K56</f>
        <v>0.83333333333333337</v>
      </c>
      <c r="L57" s="8">
        <f t="shared" si="6"/>
        <v>0.91666666666666663</v>
      </c>
      <c r="M57" s="8">
        <f t="shared" si="6"/>
        <v>0.91666666666666663</v>
      </c>
      <c r="N57" s="8">
        <f t="shared" si="6"/>
        <v>0.91666666666666663</v>
      </c>
      <c r="O57" s="8">
        <f t="shared" si="6"/>
        <v>0.91666666666666663</v>
      </c>
      <c r="P57" s="8">
        <f t="shared" si="6"/>
        <v>0</v>
      </c>
      <c r="Q57" s="8">
        <f t="shared" si="6"/>
        <v>0.58333333333333337</v>
      </c>
    </row>
    <row r="58" spans="2:17" x14ac:dyDescent="0.25">
      <c r="C58" s="25"/>
      <c r="D58" s="25"/>
      <c r="E58" s="16"/>
      <c r="H58" s="41" t="s">
        <v>54</v>
      </c>
      <c r="I58" s="41"/>
      <c r="J58" s="7">
        <f>J55/J56</f>
        <v>0.33333333333333331</v>
      </c>
      <c r="K58" s="7">
        <f t="shared" ref="K58:Q58" si="7">K55/K56</f>
        <v>0.16666666666666666</v>
      </c>
      <c r="L58" s="8">
        <f t="shared" si="7"/>
        <v>8.3333333333333329E-2</v>
      </c>
      <c r="M58" s="8">
        <f t="shared" si="7"/>
        <v>8.3333333333333329E-2</v>
      </c>
      <c r="N58" s="8">
        <f t="shared" si="7"/>
        <v>8.3333333333333329E-2</v>
      </c>
      <c r="O58" s="8">
        <f t="shared" si="7"/>
        <v>8.3333333333333329E-2</v>
      </c>
      <c r="P58" s="8">
        <f t="shared" si="7"/>
        <v>1</v>
      </c>
      <c r="Q58" s="8">
        <f t="shared" si="7"/>
        <v>0.41666666666666669</v>
      </c>
    </row>
    <row r="59" spans="2:17" x14ac:dyDescent="0.25">
      <c r="C59" s="25"/>
      <c r="D59" s="25"/>
      <c r="E59" s="15"/>
    </row>
    <row r="60" spans="2:17" x14ac:dyDescent="0.25">
      <c r="C60" s="16"/>
      <c r="D60" s="16"/>
      <c r="E60" s="15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6" t="s">
        <v>55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Ap. Mov I</vt:lpstr>
      <vt:lpstr>Ap. Emp</vt:lpstr>
      <vt:lpstr>Leng. Aut I</vt:lpstr>
      <vt:lpstr>Fund BD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ITSSAT</dc:creator>
  <cp:keywords/>
  <dc:description/>
  <cp:lastModifiedBy>Victor Manuel Chontal Amador</cp:lastModifiedBy>
  <cp:revision/>
  <dcterms:created xsi:type="dcterms:W3CDTF">2023-03-14T19:16:59Z</dcterms:created>
  <dcterms:modified xsi:type="dcterms:W3CDTF">2025-01-09T16:06:08Z</dcterms:modified>
  <cp:category/>
  <cp:contentStatus/>
</cp:coreProperties>
</file>