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esktop\ARACELY 23-24\2024-2025\LISTAS Y REPORTES\"/>
    </mc:Choice>
  </mc:AlternateContent>
  <bookViews>
    <workbookView xWindow="0" yWindow="0" windowWidth="20490" windowHeight="7755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I15" i="24"/>
  <c r="B10" i="24"/>
  <c r="B38" i="24" s="1"/>
  <c r="L8" i="24"/>
  <c r="E8" i="24"/>
  <c r="N28" i="23"/>
  <c r="M28" i="23"/>
  <c r="K28" i="23"/>
  <c r="F28" i="23"/>
  <c r="I17" i="23"/>
  <c r="D17" i="23"/>
  <c r="C17" i="23"/>
  <c r="A17" i="23"/>
  <c r="I16" i="23"/>
  <c r="D16" i="23"/>
  <c r="C16" i="23"/>
  <c r="A16" i="23"/>
  <c r="I15" i="23"/>
  <c r="D15" i="23"/>
  <c r="C15" i="23"/>
  <c r="A15" i="23"/>
  <c r="I14" i="23"/>
  <c r="D14" i="23"/>
  <c r="C14" i="23"/>
  <c r="A14" i="23"/>
  <c r="B10" i="23"/>
  <c r="B37" i="23" s="1"/>
  <c r="L8" i="23"/>
  <c r="E8" i="23"/>
  <c r="A15" i="22"/>
  <c r="C15" i="22"/>
  <c r="D15" i="22"/>
  <c r="A16" i="22"/>
  <c r="C16" i="22"/>
  <c r="D16" i="22"/>
  <c r="A17" i="22"/>
  <c r="C17" i="22"/>
  <c r="D17" i="22"/>
  <c r="L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7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L17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<sst xmlns="http://schemas.openxmlformats.org/spreadsheetml/2006/main" count="198" uniqueCount="53">
  <si>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</si>
  <si>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</si>
  <si>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</si>
  <si>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</si>
  <si>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</si>
  <si>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</si>
  <si>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</si>
  <si>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</si>
  <si>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</si>
  <si>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</si>
  <si>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</si>
  <si>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</si>
  <si>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</si>
  <si>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</si>
  <si>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</si>
  <si>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</si>
  <si>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</si>
  <si>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</si>
  <si>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</si>
  <si>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</si>
  <si>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</si>
  <si>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</si>
  <si>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</si>
  <si>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</si>
  <si>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</si>
  <si>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</si>
  <si>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</si>
  <si>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</si>
  <si>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</si>
  <si>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</si>
  <si>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</si>
  <si>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</si>
  <si>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</si>
  <si>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</si>
  <si>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</si>
  <si>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</si>
  <si>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IGEM</t>
  </si>
  <si>
    <t>II</t>
  </si>
  <si>
    <t>DEPARTAMENTO DE CIENCIAS BASICAS</t>
  </si>
  <si>
    <t>MC. TONATIUH SOSME SANCHEZ</t>
  </si>
  <si>
    <t>III</t>
  </si>
  <si>
    <t>IV</t>
  </si>
  <si>
    <t>PROBABILIDAD Y ESTADISTICA DESCRIPTIVA</t>
  </si>
  <si>
    <t>307 C</t>
  </si>
  <si>
    <t>LADM</t>
  </si>
  <si>
    <t>T</t>
  </si>
  <si>
    <t>FEBRERO -  JUNIO 2024</t>
  </si>
  <si>
    <t>ESTADISTICA PARA ADINISTRACION II</t>
  </si>
  <si>
    <t xml:space="preserve">PROBABILIDAD Y ESTADISTICA </t>
  </si>
  <si>
    <t>310 A</t>
  </si>
  <si>
    <t>305 A</t>
  </si>
  <si>
    <t>305 C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</si>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</sst>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5" t="s">
        <v>4</v>
      </c>
      <c r="C8" s="25"/>
      <c r="D8" s="14" t="s">
        <v>5</v>
      </c>
      <c r="E8" s="5">
        <v>4</v>
      </c>
      <c r="G8" s="4" t="s">
        <v>6</v>
      </c>
      <c r="H8" s="5">
        <v>3</v>
      </c>
      <c r="I8" s="35" t="s">
        <v>7</v>
      </c>
      <c r="J8" s="35"/>
      <c r="K8" s="35"/>
      <c r="L8" s="32" t="s">
        <v>46</v>
      </c>
      <c r="M8" s="32"/>
      <c r="N8" s="32"/>
      <c r="O8" s="32"/>
    </row>
    <row r="10" spans="1:15" x14ac:dyDescent="0.2">
      <c r="A10" s="4" t="s">
        <v>8</v>
      </c>
      <c r="B10" s="25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5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5" s="11" customFormat="1" ht="25.5" x14ac:dyDescent="0.2">
      <c r="A14" s="8" t="s">
        <v>48</v>
      </c>
      <c r="B14" s="9" t="s">
        <v>21</v>
      </c>
      <c r="C14" s="9" t="s">
        <v>49</v>
      </c>
      <c r="D14" s="9" t="s">
        <v>52</v>
      </c>
      <c r="E14" s="9">
        <v>28</v>
      </c>
      <c r="F14" s="9">
        <v>28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1</v>
      </c>
    </row>
    <row r="15" spans="1:15" s="11" customFormat="1" ht="25.5" x14ac:dyDescent="0.2">
      <c r="A15" s="8" t="s">
        <v>47</v>
      </c>
      <c r="B15" s="9" t="s">
        <v>21</v>
      </c>
      <c r="C15" s="9" t="s">
        <v>50</v>
      </c>
      <c r="D15" s="9" t="s">
        <v>44</v>
      </c>
      <c r="E15" s="9">
        <v>20</v>
      </c>
      <c r="F15" s="9">
        <v>20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85</v>
      </c>
      <c r="N15" s="15">
        <v>1</v>
      </c>
    </row>
    <row r="16" spans="1:15" s="11" customFormat="1" ht="25.5" x14ac:dyDescent="0.2">
      <c r="A16" s="8" t="s">
        <v>47</v>
      </c>
      <c r="B16" s="9" t="s">
        <v>21</v>
      </c>
      <c r="C16" s="9" t="s">
        <v>51</v>
      </c>
      <c r="D16" s="9" t="s">
        <v>44</v>
      </c>
      <c r="E16" s="9">
        <v>11</v>
      </c>
      <c r="F16" s="9">
        <v>11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8" s="11" customFormat="1" ht="25.5" x14ac:dyDescent="0.2">
      <c r="A17" s="8" t="s">
        <v>42</v>
      </c>
      <c r="B17" s="9" t="s">
        <v>21</v>
      </c>
      <c r="C17" s="9" t="s">
        <v>43</v>
      </c>
      <c r="D17" s="9" t="s">
        <v>36</v>
      </c>
      <c r="E17" s="9">
        <v>17</v>
      </c>
      <c r="F17" s="9">
        <v>17</v>
      </c>
      <c r="G17" s="9"/>
      <c r="H17" s="10"/>
      <c r="I17" s="9">
        <v>0</v>
      </c>
      <c r="J17" s="10"/>
      <c r="K17" s="9">
        <v>0</v>
      </c>
      <c r="L17" s="10">
        <f t="shared" si="1"/>
        <v>0</v>
      </c>
      <c r="M17" s="9">
        <v>80</v>
      </c>
      <c r="N17" s="15">
        <v>1</v>
      </c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76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81.25</v>
      </c>
      <c r="N28" s="19">
        <f>AVERAGE(N14:N27)</f>
        <v>1</v>
      </c>
    </row>
    <row r="30" spans="1:18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8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34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L21" sqref="L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2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 JUNIO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37</v>
      </c>
      <c r="C14" s="9" t="str">
        <f>'1'!C14</f>
        <v>310 A</v>
      </c>
      <c r="D14" s="9" t="str">
        <f>'1'!D14</f>
        <v>IINF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f t="shared" ref="L14:L28" si="0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37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v>1</v>
      </c>
      <c r="J15" s="10"/>
      <c r="K15" s="9">
        <v>0</v>
      </c>
      <c r="L15" s="10">
        <f t="shared" si="0"/>
        <v>0</v>
      </c>
      <c r="M15" s="9">
        <v>90</v>
      </c>
      <c r="N15" s="15">
        <v>0.34</v>
      </c>
    </row>
    <row r="16" spans="1:14" s="11" customFormat="1" ht="25.5" x14ac:dyDescent="0.2">
      <c r="A16" s="9" t="str">
        <f>'1'!A16</f>
        <v>ESTADISTICA PARA ADINISTRACION II</v>
      </c>
      <c r="B16" s="9" t="s">
        <v>37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37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88</v>
      </c>
      <c r="G28" s="17">
        <f>SUM(G14:G27)</f>
        <v>0</v>
      </c>
      <c r="H28" s="18"/>
      <c r="I28" s="17"/>
      <c r="J28" s="18">
        <f t="shared" ref="J28" si="1">I28/E28</f>
        <v>0</v>
      </c>
      <c r="K28" s="17">
        <f>SUM(K14:K27)</f>
        <v>0</v>
      </c>
      <c r="L28" s="18">
        <f t="shared" si="0"/>
        <v>0</v>
      </c>
      <c r="M28" s="17">
        <f>AVERAGE(M14:M27)</f>
        <v>80</v>
      </c>
      <c r="N28" s="19">
        <f>AVERAGE(N14:N27)</f>
        <v>0.83499999999999996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3" zoomScale="85" zoomScaleNormal="85" zoomScaleSheetLayoutView="100" workbookViewId="0">
      <selection activeCell="E15" sqref="E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3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 JUNIO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40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77</v>
      </c>
      <c r="N15" s="15">
        <v>0.38</v>
      </c>
    </row>
    <row r="16" spans="1:14" s="11" customFormat="1" ht="25.5" x14ac:dyDescent="0.2">
      <c r="A16" s="9" t="str">
        <f>'1'!A16</f>
        <v>ESTADISTICA PARA ADINISTRACION II</v>
      </c>
      <c r="B16" s="9" t="s">
        <v>40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40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0.84499999999999997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3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38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>
        <v>4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5" t="s">
        <v>7</v>
      </c>
      <c r="J8" s="35"/>
      <c r="K8" s="35"/>
      <c r="L8" s="25" t="str">
        <f>'1'!L8</f>
        <v>FEBRERO -  JUNIO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ht="25.5" x14ac:dyDescent="0.2">
      <c r="A14" s="9" t="str">
        <f>'1'!A14</f>
        <v xml:space="preserve">PROBABILIDAD Y ESTADISTICA </v>
      </c>
      <c r="B14" s="9" t="s">
        <v>41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ESTADISTICA PARA ADINISTRACION II</v>
      </c>
      <c r="B15" s="9" t="s">
        <v>41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/>
      <c r="H15" s="10"/>
      <c r="I15" s="9">
        <f t="shared" ref="I15:I29" si="2">(E15-SUM(F15:G15))-K15</f>
        <v>1</v>
      </c>
      <c r="J15" s="10"/>
      <c r="K15" s="9">
        <v>0</v>
      </c>
      <c r="L15" s="10">
        <f t="shared" ref="L15:L29" si="3">K15/E15</f>
        <v>0</v>
      </c>
      <c r="M15" s="9">
        <v>80</v>
      </c>
      <c r="N15" s="15">
        <v>0.97</v>
      </c>
    </row>
    <row r="16" spans="1:14" s="11" customFormat="1" ht="25.5" x14ac:dyDescent="0.2">
      <c r="A16" s="9" t="str">
        <f>'1'!A16</f>
        <v>ESTADISTICA PARA ADINISTRACION II</v>
      </c>
      <c r="B16" s="9" t="s">
        <v>41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/>
      <c r="H16" s="10"/>
      <c r="I16" s="9">
        <f t="shared" si="2"/>
        <v>0</v>
      </c>
      <c r="J16" s="10"/>
      <c r="K16" s="9">
        <v>0</v>
      </c>
      <c r="L16" s="10">
        <f t="shared" si="3"/>
        <v>0</v>
      </c>
      <c r="M16" s="9">
        <v>80</v>
      </c>
      <c r="N16" s="15">
        <v>1</v>
      </c>
    </row>
    <row r="17" spans="1:14" s="11" customFormat="1" ht="25.5" x14ac:dyDescent="0.2">
      <c r="A17" s="9" t="str">
        <f>'1'!A17</f>
        <v>PROBABILIDAD Y ESTADISTICA DESCRIPTIVA</v>
      </c>
      <c r="B17" s="9" t="s">
        <v>41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80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66</v>
      </c>
      <c r="F29" s="17">
        <f>SUM(F15:F28)</f>
        <v>65</v>
      </c>
      <c r="G29" s="17">
        <f>SUM(G15:G28)</f>
        <v>0</v>
      </c>
      <c r="H29" s="18">
        <f>SUM(F29:G29)/E29</f>
        <v>0.98484848484848486</v>
      </c>
      <c r="I29" s="17">
        <f t="shared" si="2"/>
        <v>1</v>
      </c>
      <c r="J29" s="18">
        <f t="shared" ref="J29" si="4">I29/E29</f>
        <v>1.5151515151515152E-2</v>
      </c>
      <c r="K29" s="17">
        <f>SUM(K15:K28)</f>
        <v>0</v>
      </c>
      <c r="L29" s="18">
        <f t="shared" si="3"/>
        <v>0</v>
      </c>
      <c r="M29" s="17">
        <f>AVERAGE(M15:M28)</f>
        <v>80</v>
      </c>
      <c r="N29" s="19">
        <f>AVERAGE(N15:N28)</f>
        <v>0.98999999999999988</v>
      </c>
    </row>
    <row r="31" spans="1:14" ht="120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3" spans="1:10" x14ac:dyDescent="0.2">
      <c r="A33" s="12"/>
    </row>
    <row r="34" spans="1:10" x14ac:dyDescent="0.2">
      <c r="B34" s="38" t="s">
        <v>27</v>
      </c>
      <c r="C34" s="38"/>
      <c r="D34" s="38"/>
      <c r="G34" s="21" t="s">
        <v>28</v>
      </c>
      <c r="H34" s="21"/>
      <c r="I34" s="21"/>
      <c r="J34" s="21"/>
    </row>
    <row r="35" spans="1:10" ht="62.25" customHeight="1" x14ac:dyDescent="0.2">
      <c r="B35" s="39"/>
      <c r="C35" s="39"/>
      <c r="D35" s="39"/>
      <c r="G35" s="25"/>
      <c r="H35" s="25"/>
      <c r="I35" s="25"/>
      <c r="J35" s="25"/>
    </row>
    <row r="36" spans="1:10" hidden="1" x14ac:dyDescent="0.2">
      <c r="A36" s="36" t="e">
        <v>#REF!</v>
      </c>
      <c r="B36" s="36"/>
      <c r="C36" s="6"/>
      <c r="E36" s="36"/>
      <c r="F36" s="36"/>
      <c r="G36" s="36"/>
      <c r="H36" s="36"/>
    </row>
    <row r="37" spans="1:10" hidden="1" x14ac:dyDescent="0.2"/>
    <row r="38" spans="1:10" ht="45" customHeight="1" x14ac:dyDescent="0.2">
      <c r="B38" s="37" t="str">
        <f>B10</f>
        <v>ING. ARACELY TADEO VARA</v>
      </c>
      <c r="C38" s="37"/>
      <c r="D38" s="37"/>
      <c r="E38" s="13"/>
      <c r="F38" s="13"/>
      <c r="G38" s="37"/>
      <c r="H38" s="37"/>
      <c r="I38" s="37"/>
      <c r="J38" s="3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5" t="s">
        <v>29</v>
      </c>
      <c r="C8" s="25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5" t="s">
        <v>7</v>
      </c>
      <c r="J8" s="35"/>
      <c r="K8" s="35"/>
      <c r="L8" s="25" t="str">
        <f>'1'!L8</f>
        <v>FEBRERO -  JUNIO 2024</v>
      </c>
      <c r="M8" s="25"/>
      <c r="N8" s="25"/>
    </row>
    <row r="10" spans="1:14" x14ac:dyDescent="0.2">
      <c r="A10" s="4" t="s">
        <v>8</v>
      </c>
      <c r="B10" s="25" t="str">
        <f>'1'!B10</f>
        <v>ING. ARACELY TADEO VARA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3" t="s">
        <v>21</v>
      </c>
    </row>
    <row r="13" spans="1:14" x14ac:dyDescent="0.2">
      <c r="A13" s="27"/>
      <c r="B13" s="29"/>
      <c r="C13" s="29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4"/>
    </row>
    <row r="14" spans="1:14" s="11" customFormat="1" ht="25.5" x14ac:dyDescent="0.2">
      <c r="A14" s="9" t="str">
        <f>'1'!A14</f>
        <v xml:space="preserve">PROBABILIDAD Y ESTADISTICA </v>
      </c>
      <c r="B14" s="9" t="s">
        <v>45</v>
      </c>
      <c r="C14" s="9" t="str">
        <f>'1'!C14</f>
        <v>310 A</v>
      </c>
      <c r="D14" s="9" t="str">
        <f>'1'!D14</f>
        <v>IINF</v>
      </c>
      <c r="E14" s="9">
        <v>24</v>
      </c>
      <c r="F14" s="9">
        <v>24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71</v>
      </c>
      <c r="N14" s="15">
        <v>0.28999999999999998</v>
      </c>
    </row>
    <row r="15" spans="1:14" s="11" customFormat="1" ht="25.5" x14ac:dyDescent="0.2">
      <c r="A15" s="9" t="str">
        <f>'1'!A15</f>
        <v>ESTADISTICA PARA ADINISTRACION II</v>
      </c>
      <c r="B15" s="9" t="s">
        <v>45</v>
      </c>
      <c r="C15" s="9" t="str">
        <f>'1'!C15</f>
        <v>305 A</v>
      </c>
      <c r="D15" s="9" t="str">
        <f>'1'!D15</f>
        <v>LADM</v>
      </c>
      <c r="E15" s="9">
        <v>32</v>
      </c>
      <c r="F15" s="9">
        <v>31</v>
      </c>
      <c r="G15" s="9">
        <v>0</v>
      </c>
      <c r="H15" s="10">
        <v>0.97</v>
      </c>
      <c r="I15" s="9">
        <v>1</v>
      </c>
      <c r="J15" s="10">
        <v>0.03</v>
      </c>
      <c r="K15" s="9">
        <v>1</v>
      </c>
      <c r="L15" s="10">
        <v>0.03</v>
      </c>
      <c r="M15" s="9">
        <v>82</v>
      </c>
      <c r="N15" s="15">
        <v>0.97</v>
      </c>
    </row>
    <row r="16" spans="1:14" s="11" customFormat="1" ht="25.5" x14ac:dyDescent="0.2">
      <c r="A16" s="9" t="str">
        <f>'1'!A16</f>
        <v>ESTADISTICA PARA ADINISTRACION II</v>
      </c>
      <c r="B16" s="9" t="s">
        <v>45</v>
      </c>
      <c r="C16" s="9" t="str">
        <f>'1'!C16</f>
        <v>305 C</v>
      </c>
      <c r="D16" s="9" t="str">
        <f>'1'!D16</f>
        <v>LADM</v>
      </c>
      <c r="E16" s="9">
        <v>15</v>
      </c>
      <c r="F16" s="9">
        <v>15</v>
      </c>
      <c r="G16" s="9">
        <v>0</v>
      </c>
      <c r="H16" s="10">
        <v>1</v>
      </c>
      <c r="I16" s="9">
        <v>0</v>
      </c>
      <c r="J16" s="10">
        <v>0</v>
      </c>
      <c r="K16" s="9">
        <v>0</v>
      </c>
      <c r="L16" s="10">
        <f t="shared" si="0"/>
        <v>0</v>
      </c>
      <c r="M16" s="9">
        <v>82</v>
      </c>
      <c r="N16" s="15">
        <v>0.93</v>
      </c>
    </row>
    <row r="17" spans="1:14" s="11" customFormat="1" ht="25.5" x14ac:dyDescent="0.2">
      <c r="A17" s="9" t="str">
        <f>'1'!A17</f>
        <v>PROBABILIDAD Y ESTADISTICA DESCRIPTIVA</v>
      </c>
      <c r="B17" s="9" t="s">
        <v>45</v>
      </c>
      <c r="C17" s="9" t="str">
        <f>'1'!C17</f>
        <v>307 C</v>
      </c>
      <c r="D17" s="9" t="str">
        <f>'1'!D17</f>
        <v>IGEM</v>
      </c>
      <c r="E17" s="9">
        <v>19</v>
      </c>
      <c r="F17" s="9">
        <v>19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83</v>
      </c>
      <c r="N17" s="15">
        <v>0.32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89</v>
      </c>
      <c r="G28" s="17">
        <f>SUM(G14:G27)</f>
        <v>0</v>
      </c>
      <c r="H28" s="18">
        <f>SUM(F28:G28)/E28</f>
        <v>0.98888888888888893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1</v>
      </c>
      <c r="L28" s="18">
        <f t="shared" si="0"/>
        <v>1.1111111111111112E-2</v>
      </c>
      <c r="M28" s="17">
        <f>AVERAGE(M14:M27)</f>
        <v>79.5</v>
      </c>
      <c r="N28" s="19">
        <f>AVERAGE(N14:N27)</f>
        <v>0.62749999999999995</v>
      </c>
    </row>
    <row r="30" spans="1:14" ht="120" customHeight="1" x14ac:dyDescent="0.2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1" t="s">
        <v>28</v>
      </c>
      <c r="H33" s="21"/>
      <c r="I33" s="21"/>
      <c r="J33" s="21"/>
    </row>
    <row r="34" spans="1:10" ht="62.25" customHeight="1" x14ac:dyDescent="0.2">
      <c r="B34" s="39"/>
      <c r="C34" s="39"/>
      <c r="D34" s="39"/>
      <c r="G34" s="25"/>
      <c r="H34" s="25"/>
      <c r="I34" s="25"/>
      <c r="J34" s="25"/>
    </row>
    <row r="35" spans="1:10" hidden="1" x14ac:dyDescent="0.2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"/>
    <row r="37" spans="1:10" ht="45" customHeight="1" x14ac:dyDescent="0.2">
      <c r="B37" s="37" t="str">
        <f>B10</f>
        <v>ING. ARACELY TADEO VARA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</cp:lastModifiedBy>
  <cp:revision/>
  <dcterms:created xsi:type="dcterms:W3CDTF">2021-11-22T14:45:25Z</dcterms:created>
  <dcterms:modified xsi:type="dcterms:W3CDTF">2024-10-06T22:47:32Z</dcterms:modified>
  <cp:category/>
  <cp:contentStatus/>
</cp:coreProperties>
</file>