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ATV\"/>
    </mc:Choice>
  </mc:AlternateContent>
  <xr:revisionPtr revIDLastSave="0" documentId="8_{D9BC24FE-29CC-4FD0-87F9-D40998C02EE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22" l="1"/>
  <c r="I15" i="22"/>
  <c r="I14" i="22"/>
  <c r="D17" i="24" l="1"/>
  <c r="D16" i="24"/>
  <c r="D15" i="24"/>
  <c r="D14" i="24"/>
  <c r="C17" i="24"/>
  <c r="C16" i="24"/>
  <c r="C15" i="24"/>
  <c r="C14" i="24"/>
  <c r="A17" i="24"/>
  <c r="A16" i="24"/>
  <c r="A15" i="24"/>
  <c r="A14" i="24"/>
  <c r="I14" i="24" l="1"/>
  <c r="L14" i="24"/>
  <c r="N28" i="25" l="1"/>
  <c r="M28" i="25"/>
  <c r="K28" i="25"/>
  <c r="G28" i="25"/>
  <c r="F28" i="25"/>
  <c r="D17" i="25"/>
  <c r="C17" i="25"/>
  <c r="A17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I17" i="24"/>
  <c r="I16" i="24"/>
  <c r="I15" i="24"/>
  <c r="B10" i="24"/>
  <c r="B38" i="24" s="1"/>
  <c r="L8" i="24"/>
  <c r="E8" i="24"/>
  <c r="N28" i="23"/>
  <c r="M28" i="23"/>
  <c r="K28" i="23"/>
  <c r="F28" i="23"/>
  <c r="I17" i="23"/>
  <c r="D17" i="23"/>
  <c r="C17" i="23"/>
  <c r="A17" i="23"/>
  <c r="I16" i="23"/>
  <c r="D16" i="23"/>
  <c r="C16" i="23"/>
  <c r="A16" i="23"/>
  <c r="I15" i="23"/>
  <c r="D15" i="23"/>
  <c r="C15" i="23"/>
  <c r="A15" i="23"/>
  <c r="I14" i="23"/>
  <c r="D14" i="23"/>
  <c r="C14" i="23"/>
  <c r="A14" i="23"/>
  <c r="B10" i="23"/>
  <c r="B37" i="23" s="1"/>
  <c r="L8" i="23"/>
  <c r="E8" i="23"/>
  <c r="A15" i="22"/>
  <c r="C15" i="22"/>
  <c r="D15" i="22"/>
  <c r="A16" i="22"/>
  <c r="C16" i="22"/>
  <c r="D16" i="22"/>
  <c r="A17" i="22"/>
  <c r="C17" i="22"/>
  <c r="D17" i="22"/>
  <c r="L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7" i="10"/>
  <c r="L16" i="10"/>
  <c r="I16" i="10"/>
  <c r="L15" i="10"/>
  <c r="I15" i="10"/>
  <c r="L14" i="10"/>
  <c r="I14" i="10"/>
  <c r="L14" i="25" l="1"/>
  <c r="L16" i="25"/>
  <c r="L17" i="25"/>
  <c r="E28" i="25"/>
  <c r="L15" i="24"/>
  <c r="L16" i="24"/>
  <c r="L17" i="24"/>
  <c r="E29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9" i="24"/>
  <c r="J29" i="24" s="1"/>
  <c r="L29" i="24"/>
  <c r="H29" i="24"/>
  <c r="I28" i="23"/>
  <c r="L28" i="23"/>
  <c r="J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<sst xmlns="http://schemas.openxmlformats.org/spreadsheetml/2006/main" count="200" uniqueCount="54">
  <si>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</si>
  <si>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</si>
  <si>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</si>
  <si>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</si>
  <si>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</si>
  <si>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</si>
  <si>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</si>
  <si>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</si>
  <si>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</si>
  <si>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</si>
  <si>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</si>
  <si>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</si>
  <si>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</si>
  <si>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</si>
  <si>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</si>
  <si>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</si>
  <si>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</si>
  <si>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</si>
  <si>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</si>
  <si>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</si>
  <si>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</si>
  <si>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</si>
  <si>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</si>
  <si>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</si>
  <si>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</si>
  <si>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</si>
  <si>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</si>
  <si>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</si>
  <si>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</si>
  <si>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</si>
  <si>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</si>
  <si>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</si>
  <si>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</si>
  <si>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</si>
  <si>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</si>
  <si>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ARACELY TADEO VARA</t>
  </si>
  <si>
    <t>IGEM</t>
  </si>
  <si>
    <t>II</t>
  </si>
  <si>
    <t>DEPARTAMENTO DE CIENCIAS BASICAS</t>
  </si>
  <si>
    <t>MC. TONATIUH SOSME SANCHEZ</t>
  </si>
  <si>
    <t>III</t>
  </si>
  <si>
    <t>IV</t>
  </si>
  <si>
    <t>PROBABILIDAD Y ESTADISTICA DESCRIPTIVA</t>
  </si>
  <si>
    <t>307 C</t>
  </si>
  <si>
    <t>LADM</t>
  </si>
  <si>
    <t>T</t>
  </si>
  <si>
    <t>ESTADISTICA PARA ADINISTRACION II</t>
  </si>
  <si>
    <t xml:space="preserve">PROBABILIDAD Y ESTADISTICA </t>
  </si>
  <si>
    <t>310 A</t>
  </si>
  <si>
    <t>305 A</t>
  </si>
  <si>
    <t>305 C</t>
  </si>
  <si>
    <t>IINF</t>
  </si>
  <si>
    <t>AGOSTO -  DICIEMBRE 2024</t>
  </si>
  <si>
    <t>ING.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</si>
</sst>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I14" sqref="I14:I17"/>
    </sheetView>
  </sheetViews>
  <sheetFormatPr baseColWidth="10" defaultColWidth="11.44140625" defaultRowHeight="13.2" x14ac:dyDescent="0.25"/>
  <cols>
    <col min="1" max="1" width="45.5546875" style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3.8" x14ac:dyDescent="0.3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7" t="s">
        <v>7</v>
      </c>
      <c r="J8" s="37"/>
      <c r="K8" s="37"/>
      <c r="L8" s="34" t="s">
        <v>52</v>
      </c>
      <c r="M8" s="34"/>
      <c r="N8" s="34"/>
      <c r="O8" s="34"/>
    </row>
    <row r="10" spans="1:15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5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5" s="11" customFormat="1" ht="26.4" x14ac:dyDescent="0.25">
      <c r="A14" s="8" t="s">
        <v>47</v>
      </c>
      <c r="B14" s="9" t="s">
        <v>21</v>
      </c>
      <c r="C14" s="9" t="s">
        <v>48</v>
      </c>
      <c r="D14" s="9" t="s">
        <v>51</v>
      </c>
      <c r="E14" s="9"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1</v>
      </c>
    </row>
    <row r="15" spans="1:15" s="11" customFormat="1" ht="26.4" x14ac:dyDescent="0.25">
      <c r="A15" s="8" t="s">
        <v>46</v>
      </c>
      <c r="B15" s="9" t="s">
        <v>21</v>
      </c>
      <c r="C15" s="9" t="s">
        <v>49</v>
      </c>
      <c r="D15" s="9" t="s">
        <v>44</v>
      </c>
      <c r="E15" s="9"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85</v>
      </c>
      <c r="N15" s="15">
        <v>1</v>
      </c>
    </row>
    <row r="16" spans="1:15" s="11" customFormat="1" ht="26.4" x14ac:dyDescent="0.25">
      <c r="A16" s="8" t="s">
        <v>46</v>
      </c>
      <c r="B16" s="9" t="s">
        <v>21</v>
      </c>
      <c r="C16" s="9" t="s">
        <v>50</v>
      </c>
      <c r="D16" s="9" t="s">
        <v>44</v>
      </c>
      <c r="E16" s="9">
        <v>11</v>
      </c>
      <c r="F16" s="9">
        <v>11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8" s="11" customFormat="1" ht="26.4" x14ac:dyDescent="0.25">
      <c r="A17" s="8" t="s">
        <v>42</v>
      </c>
      <c r="B17" s="9" t="s">
        <v>21</v>
      </c>
      <c r="C17" s="9" t="s">
        <v>43</v>
      </c>
      <c r="D17" s="9" t="s">
        <v>36</v>
      </c>
      <c r="E17" s="9"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76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81.25</v>
      </c>
      <c r="N28" s="19">
        <f>AVERAGE(N14:N27)</f>
        <v>1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L12:L13"/>
    <mergeCell ref="M12:M13"/>
    <mergeCell ref="N12:N13"/>
    <mergeCell ref="I8:K8"/>
    <mergeCell ref="A35:B35"/>
    <mergeCell ref="E35:H35"/>
    <mergeCell ref="B37:D37"/>
    <mergeCell ref="G37:J37"/>
    <mergeCell ref="K12:K13"/>
    <mergeCell ref="B33:D33"/>
    <mergeCell ref="G33:J33"/>
    <mergeCell ref="B34:D34"/>
    <mergeCell ref="G34:J34"/>
    <mergeCell ref="A30:N30"/>
    <mergeCell ref="C12:C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N37" sqref="N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4.8867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38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28" t="str">
        <f>'1'!L8</f>
        <v>AGOSTO -  DICIEMBRE 2024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6.4" x14ac:dyDescent="0.25">
      <c r="A14" s="9" t="str">
        <f>'1'!A14</f>
        <v xml:space="preserve">PROBABILIDAD Y ESTADISTICA </v>
      </c>
      <c r="B14" s="9" t="s">
        <v>37</v>
      </c>
      <c r="C14" s="9" t="str">
        <f>'1'!C14</f>
        <v>310 A</v>
      </c>
      <c r="D14" s="9" t="str">
        <f>'1'!D14</f>
        <v>IINF</v>
      </c>
      <c r="E14" s="9">
        <v>28</v>
      </c>
      <c r="F14" s="9">
        <v>28</v>
      </c>
      <c r="G14" s="9"/>
      <c r="H14" s="10"/>
      <c r="I14" s="9">
        <f t="shared" ref="I14:I16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1</v>
      </c>
    </row>
    <row r="15" spans="1:14" s="11" customFormat="1" ht="26.4" x14ac:dyDescent="0.25">
      <c r="A15" s="9" t="str">
        <f>'1'!A15</f>
        <v>ESTADISTICA PARA ADINISTRACION II</v>
      </c>
      <c r="B15" s="9" t="s">
        <v>37</v>
      </c>
      <c r="C15" s="9" t="str">
        <f>'1'!C15</f>
        <v>305 A</v>
      </c>
      <c r="D15" s="9" t="str">
        <f>'1'!D15</f>
        <v>LADM</v>
      </c>
      <c r="E15" s="9"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85</v>
      </c>
      <c r="N15" s="15">
        <v>1</v>
      </c>
    </row>
    <row r="16" spans="1:14" s="11" customFormat="1" ht="26.4" x14ac:dyDescent="0.25">
      <c r="A16" s="9" t="str">
        <f>'1'!A16</f>
        <v>ESTADISTICA PARA ADINISTRACION II</v>
      </c>
      <c r="B16" s="9" t="s">
        <v>37</v>
      </c>
      <c r="C16" s="9" t="str">
        <f>'1'!C16</f>
        <v>305 C</v>
      </c>
      <c r="D16" s="9" t="str">
        <f>'1'!D16</f>
        <v>LADM</v>
      </c>
      <c r="E16" s="9">
        <v>11</v>
      </c>
      <c r="F16" s="9">
        <v>11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ht="26.4" x14ac:dyDescent="0.25">
      <c r="A17" s="9" t="str">
        <f>'1'!A17</f>
        <v>PROBABILIDAD Y ESTADISTICA DESCRIPTIVA</v>
      </c>
      <c r="B17" s="9" t="s">
        <v>37</v>
      </c>
      <c r="C17" s="9" t="str">
        <f>'1'!C17</f>
        <v>307 C</v>
      </c>
      <c r="D17" s="9" t="str">
        <f>'1'!D17</f>
        <v>IGEM</v>
      </c>
      <c r="E17" s="9"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76</v>
      </c>
      <c r="G28" s="17">
        <f>SUM(G14:G27)</f>
        <v>0</v>
      </c>
      <c r="H28" s="18"/>
      <c r="I28" s="17"/>
      <c r="J28" s="18">
        <f t="shared" ref="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82.5</v>
      </c>
      <c r="N28" s="19">
        <f>AVERAGE(N14:N27)</f>
        <v>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 t="s">
        <v>53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3" zoomScale="85" zoomScaleNormal="85" zoomScaleSheetLayoutView="100" workbookViewId="0">
      <selection activeCell="E15" sqref="E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38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7" t="s">
        <v>7</v>
      </c>
      <c r="J8" s="37"/>
      <c r="K8" s="37"/>
      <c r="L8" s="28" t="str">
        <f>'1'!L8</f>
        <v>AGOSTO -  DICIEMBRE 2024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6.4" x14ac:dyDescent="0.25">
      <c r="A14" s="9" t="str">
        <f>'1'!A14</f>
        <v xml:space="preserve">PROBABILIDAD Y ESTADISTICA </v>
      </c>
      <c r="B14" s="9" t="s">
        <v>40</v>
      </c>
      <c r="C14" s="9" t="str">
        <f>'1'!C14</f>
        <v>310 A</v>
      </c>
      <c r="D14" s="9" t="str">
        <f>'1'!D14</f>
        <v>IINF</v>
      </c>
      <c r="E14" s="9">
        <v>24</v>
      </c>
      <c r="F14" s="9">
        <v>24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ESTADISTICA PARA ADINISTRACION II</v>
      </c>
      <c r="B15" s="9" t="s">
        <v>40</v>
      </c>
      <c r="C15" s="9" t="str">
        <f>'1'!C15</f>
        <v>305 A</v>
      </c>
      <c r="D15" s="9" t="str">
        <f>'1'!D15</f>
        <v>LADM</v>
      </c>
      <c r="E15" s="9">
        <v>32</v>
      </c>
      <c r="F15" s="9">
        <v>31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77</v>
      </c>
      <c r="N15" s="15">
        <v>0.38</v>
      </c>
    </row>
    <row r="16" spans="1:14" s="11" customFormat="1" ht="26.4" x14ac:dyDescent="0.25">
      <c r="A16" s="9" t="str">
        <f>'1'!A16</f>
        <v>ESTADISTICA PARA ADINISTRACION II</v>
      </c>
      <c r="B16" s="9" t="s">
        <v>40</v>
      </c>
      <c r="C16" s="9" t="str">
        <f>'1'!C16</f>
        <v>305 C</v>
      </c>
      <c r="D16" s="9" t="str">
        <f>'1'!D16</f>
        <v>LADM</v>
      </c>
      <c r="E16" s="9">
        <v>15</v>
      </c>
      <c r="F16" s="9">
        <v>15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ht="26.4" x14ac:dyDescent="0.25">
      <c r="A17" s="9" t="str">
        <f>'1'!A17</f>
        <v>PROBABILIDAD Y ESTADISTICA DESCRIPTIVA</v>
      </c>
      <c r="B17" s="9" t="s">
        <v>40</v>
      </c>
      <c r="C17" s="9" t="str">
        <f>'1'!C17</f>
        <v>307 C</v>
      </c>
      <c r="D17" s="9" t="str">
        <f>'1'!D17</f>
        <v>IGEM</v>
      </c>
      <c r="E17" s="9">
        <v>19</v>
      </c>
      <c r="F17" s="9">
        <v>19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85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89</v>
      </c>
      <c r="G28" s="17"/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78</v>
      </c>
      <c r="N28" s="19">
        <f>AVERAGE(N14:N27)</f>
        <v>0.84499999999999997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 t="s">
        <v>39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opLeftCell="A13" zoomScale="85" zoomScaleNormal="85" zoomScaleSheetLayoutView="100" workbookViewId="0">
      <selection activeCell="E14" sqref="E14:F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38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7" t="s">
        <v>7</v>
      </c>
      <c r="J8" s="37"/>
      <c r="K8" s="37"/>
      <c r="L8" s="28" t="str">
        <f>'1'!L8</f>
        <v>AGOSTO -  DICIEMBRE 2024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ht="26.4" x14ac:dyDescent="0.25">
      <c r="A14" s="9" t="str">
        <f>'1'!A14</f>
        <v xml:space="preserve">PROBABILIDAD Y ESTADISTICA </v>
      </c>
      <c r="B14" s="9" t="s">
        <v>41</v>
      </c>
      <c r="C14" s="9" t="str">
        <f>'1'!C14</f>
        <v>310 A</v>
      </c>
      <c r="D14" s="9" t="str">
        <f>'1'!D14</f>
        <v>IINF</v>
      </c>
      <c r="E14" s="9">
        <v>24</v>
      </c>
      <c r="F14" s="9">
        <v>24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ESTADISTICA PARA ADINISTRACION II</v>
      </c>
      <c r="B15" s="9" t="s">
        <v>41</v>
      </c>
      <c r="C15" s="9" t="str">
        <f>'1'!C15</f>
        <v>305 A</v>
      </c>
      <c r="D15" s="9" t="str">
        <f>'1'!D15</f>
        <v>LADM</v>
      </c>
      <c r="E15" s="9">
        <v>32</v>
      </c>
      <c r="F15" s="9">
        <v>31</v>
      </c>
      <c r="G15" s="9"/>
      <c r="H15" s="10"/>
      <c r="I15" s="9">
        <f t="shared" ref="I15:I29" si="2">(E15-SUM(F15:G15))-K15</f>
        <v>1</v>
      </c>
      <c r="J15" s="10"/>
      <c r="K15" s="9">
        <v>0</v>
      </c>
      <c r="L15" s="10">
        <f t="shared" ref="L15:L29" si="3">K15/E15</f>
        <v>0</v>
      </c>
      <c r="M15" s="9">
        <v>80</v>
      </c>
      <c r="N15" s="15">
        <v>0.97</v>
      </c>
    </row>
    <row r="16" spans="1:14" s="11" customFormat="1" ht="26.4" x14ac:dyDescent="0.25">
      <c r="A16" s="9" t="str">
        <f>'1'!A16</f>
        <v>ESTADISTICA PARA ADINISTRACION II</v>
      </c>
      <c r="B16" s="9" t="s">
        <v>41</v>
      </c>
      <c r="C16" s="9" t="str">
        <f>'1'!C16</f>
        <v>305 C</v>
      </c>
      <c r="D16" s="9" t="str">
        <f>'1'!D16</f>
        <v>LADM</v>
      </c>
      <c r="E16" s="9">
        <v>15</v>
      </c>
      <c r="F16" s="9">
        <v>15</v>
      </c>
      <c r="G16" s="9"/>
      <c r="H16" s="10"/>
      <c r="I16" s="9">
        <f t="shared" si="2"/>
        <v>0</v>
      </c>
      <c r="J16" s="10"/>
      <c r="K16" s="9">
        <v>0</v>
      </c>
      <c r="L16" s="10">
        <f t="shared" si="3"/>
        <v>0</v>
      </c>
      <c r="M16" s="9">
        <v>80</v>
      </c>
      <c r="N16" s="15">
        <v>1</v>
      </c>
    </row>
    <row r="17" spans="1:14" s="11" customFormat="1" ht="26.4" x14ac:dyDescent="0.25">
      <c r="A17" s="9" t="str">
        <f>'1'!A17</f>
        <v>PROBABILIDAD Y ESTADISTICA DESCRIPTIVA</v>
      </c>
      <c r="B17" s="9" t="s">
        <v>41</v>
      </c>
      <c r="C17" s="9" t="str">
        <f>'1'!C17</f>
        <v>307 C</v>
      </c>
      <c r="D17" s="9" t="str">
        <f>'1'!D17</f>
        <v>IGEM</v>
      </c>
      <c r="E17" s="9">
        <v>19</v>
      </c>
      <c r="F17" s="9">
        <v>19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80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SUM(E15:E28)</f>
        <v>66</v>
      </c>
      <c r="F29" s="17">
        <f>SUM(F15:F28)</f>
        <v>65</v>
      </c>
      <c r="G29" s="17">
        <f>SUM(G15:G28)</f>
        <v>0</v>
      </c>
      <c r="H29" s="18">
        <f>SUM(F29:G29)/E29</f>
        <v>0.98484848484848486</v>
      </c>
      <c r="I29" s="17">
        <f t="shared" si="2"/>
        <v>1</v>
      </c>
      <c r="J29" s="18">
        <f t="shared" ref="J29" si="4">I29/E29</f>
        <v>1.5151515151515152E-2</v>
      </c>
      <c r="K29" s="17">
        <f>SUM(K15:K28)</f>
        <v>0</v>
      </c>
      <c r="L29" s="18">
        <f t="shared" si="3"/>
        <v>0</v>
      </c>
      <c r="M29" s="17">
        <f>AVERAGE(M15:M28)</f>
        <v>80</v>
      </c>
      <c r="N29" s="19">
        <f>AVERAGE(N15:N28)</f>
        <v>0.98999999999999988</v>
      </c>
    </row>
    <row r="31" spans="1:14" ht="120" customHeight="1" x14ac:dyDescent="0.25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5">
      <c r="A33" s="12"/>
    </row>
    <row r="34" spans="1:10" x14ac:dyDescent="0.25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5">
      <c r="B35" s="27"/>
      <c r="C35" s="27"/>
      <c r="D35" s="27"/>
      <c r="G35" s="28"/>
      <c r="H35" s="28"/>
      <c r="I35" s="28"/>
      <c r="J35" s="28"/>
    </row>
    <row r="36" spans="1:10" hidden="1" x14ac:dyDescent="0.25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5"/>
    <row r="38" spans="1:10" ht="45" customHeight="1" x14ac:dyDescent="0.25">
      <c r="B38" s="22" t="str">
        <f>B10</f>
        <v>ING. ARACELY TADEO VARA</v>
      </c>
      <c r="C38" s="22"/>
      <c r="D38" s="22"/>
      <c r="E38" s="13"/>
      <c r="F38" s="13"/>
      <c r="G38" s="22"/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28" t="str">
        <f>'1'!L8</f>
        <v>AGOSTO -  DICIEMBRE 2024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6.4" x14ac:dyDescent="0.25">
      <c r="A14" s="9" t="str">
        <f>'1'!A14</f>
        <v xml:space="preserve">PROBABILIDAD Y ESTADISTICA </v>
      </c>
      <c r="B14" s="9" t="s">
        <v>45</v>
      </c>
      <c r="C14" s="9" t="str">
        <f>'1'!C14</f>
        <v>310 A</v>
      </c>
      <c r="D14" s="9" t="str">
        <f>'1'!D14</f>
        <v>IINF</v>
      </c>
      <c r="E14" s="9">
        <v>24</v>
      </c>
      <c r="F14" s="9">
        <v>24</v>
      </c>
      <c r="G14" s="9">
        <v>0</v>
      </c>
      <c r="H14" s="10">
        <v>1</v>
      </c>
      <c r="I14" s="9">
        <v>0</v>
      </c>
      <c r="J14" s="10">
        <v>0</v>
      </c>
      <c r="K14" s="9">
        <v>0</v>
      </c>
      <c r="L14" s="10">
        <f t="shared" ref="L14:L28" si="0">K14/E14</f>
        <v>0</v>
      </c>
      <c r="M14" s="9">
        <v>71</v>
      </c>
      <c r="N14" s="15">
        <v>0.28999999999999998</v>
      </c>
    </row>
    <row r="15" spans="1:14" s="11" customFormat="1" ht="26.4" x14ac:dyDescent="0.25">
      <c r="A15" s="9" t="str">
        <f>'1'!A15</f>
        <v>ESTADISTICA PARA ADINISTRACION II</v>
      </c>
      <c r="B15" s="9" t="s">
        <v>45</v>
      </c>
      <c r="C15" s="9" t="str">
        <f>'1'!C15</f>
        <v>305 A</v>
      </c>
      <c r="D15" s="9" t="str">
        <f>'1'!D15</f>
        <v>LADM</v>
      </c>
      <c r="E15" s="9">
        <v>32</v>
      </c>
      <c r="F15" s="9">
        <v>31</v>
      </c>
      <c r="G15" s="9">
        <v>0</v>
      </c>
      <c r="H15" s="10">
        <v>0.97</v>
      </c>
      <c r="I15" s="9">
        <v>1</v>
      </c>
      <c r="J15" s="10">
        <v>0.03</v>
      </c>
      <c r="K15" s="9">
        <v>1</v>
      </c>
      <c r="L15" s="10">
        <v>0.03</v>
      </c>
      <c r="M15" s="9">
        <v>82</v>
      </c>
      <c r="N15" s="15">
        <v>0.97</v>
      </c>
    </row>
    <row r="16" spans="1:14" s="11" customFormat="1" ht="26.4" x14ac:dyDescent="0.25">
      <c r="A16" s="9" t="str">
        <f>'1'!A16</f>
        <v>ESTADISTICA PARA ADINISTRACION II</v>
      </c>
      <c r="B16" s="9" t="s">
        <v>45</v>
      </c>
      <c r="C16" s="9" t="str">
        <f>'1'!C16</f>
        <v>305 C</v>
      </c>
      <c r="D16" s="9" t="str">
        <f>'1'!D16</f>
        <v>LADM</v>
      </c>
      <c r="E16" s="9">
        <v>15</v>
      </c>
      <c r="F16" s="9">
        <v>15</v>
      </c>
      <c r="G16" s="9">
        <v>0</v>
      </c>
      <c r="H16" s="10">
        <v>1</v>
      </c>
      <c r="I16" s="9">
        <v>0</v>
      </c>
      <c r="J16" s="10">
        <v>0</v>
      </c>
      <c r="K16" s="9">
        <v>0</v>
      </c>
      <c r="L16" s="10">
        <f t="shared" si="0"/>
        <v>0</v>
      </c>
      <c r="M16" s="9">
        <v>82</v>
      </c>
      <c r="N16" s="15">
        <v>0.93</v>
      </c>
    </row>
    <row r="17" spans="1:14" s="11" customFormat="1" ht="26.4" x14ac:dyDescent="0.25">
      <c r="A17" s="9" t="str">
        <f>'1'!A17</f>
        <v>PROBABILIDAD Y ESTADISTICA DESCRIPTIVA</v>
      </c>
      <c r="B17" s="9" t="s">
        <v>45</v>
      </c>
      <c r="C17" s="9" t="str">
        <f>'1'!C17</f>
        <v>307 C</v>
      </c>
      <c r="D17" s="9" t="str">
        <f>'1'!D17</f>
        <v>IGEM</v>
      </c>
      <c r="E17" s="9">
        <v>19</v>
      </c>
      <c r="F17" s="9">
        <v>19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83</v>
      </c>
      <c r="N17" s="15">
        <v>0.32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89</v>
      </c>
      <c r="G28" s="17">
        <f>SUM(G14:G27)</f>
        <v>0</v>
      </c>
      <c r="H28" s="18">
        <f>SUM(F28:G28)/E28</f>
        <v>0.98888888888888893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1</v>
      </c>
      <c r="L28" s="18">
        <f t="shared" si="0"/>
        <v>1.1111111111111112E-2</v>
      </c>
      <c r="M28" s="17">
        <f>AVERAGE(M14:M27)</f>
        <v>79.5</v>
      </c>
      <c r="N28" s="19">
        <f>AVERAGE(N14:N27)</f>
        <v>0.62749999999999995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2024-11-04T16:23:06Z</dcterms:modified>
  <cp:category/>
  <cp:contentStatus/>
</cp:coreProperties>
</file>