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AGO-DIC 24\REPORTES\"/>
    </mc:Choice>
  </mc:AlternateContent>
  <bookViews>
    <workbookView xWindow="0" yWindow="0" windowWidth="20490" windowHeight="790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D16" i="23"/>
  <c r="D15" i="23"/>
  <c r="D14" i="23"/>
  <c r="C17" i="23"/>
  <c r="A17" i="23"/>
  <c r="C16" i="23"/>
  <c r="A16" i="23"/>
  <c r="C15" i="23"/>
  <c r="A15" i="23"/>
  <c r="C14" i="23"/>
  <c r="A14" i="23"/>
  <c r="I16" i="22" l="1"/>
  <c r="I15" i="22"/>
  <c r="I14" i="22"/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I17" i="23"/>
  <c r="I16" i="23"/>
  <c r="I15" i="23"/>
  <c r="I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<sst xmlns="http://schemas.openxmlformats.org/spreadsheetml/2006/main" count="200" uniqueCount="54">
  <si>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</si>
  <si>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</si>
  <si>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</si>
  <si>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</si>
  <si>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</si>
  <si>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</si>
  <si>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</si>
  <si>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</si>
  <si>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</si>
  <si>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</si>
  <si>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</si>
  <si>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</si>
  <si>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</si>
  <si>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</si>
  <si>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</si>
  <si>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</si>
  <si>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</si>
  <si>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</si>
  <si>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</si>
  <si>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</si>
  <si>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</si>
  <si>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</si>
  <si>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</si>
  <si>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</si>
  <si>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</si>
  <si>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</si>
  <si>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</si>
  <si>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</si>
  <si>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</si>
  <si>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</si>
  <si>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</si>
  <si>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</si>
  <si>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</si>
  <si>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</si>
  <si>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</si>
  <si>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</si>
  <si>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IGEM</t>
  </si>
  <si>
    <t>II</t>
  </si>
  <si>
    <t>DEPARTAMENTO DE CIENCIAS BASICAS</t>
  </si>
  <si>
    <t>MC. TONATIUH SOSME SANCHEZ</t>
  </si>
  <si>
    <t>III</t>
  </si>
  <si>
    <t>IV</t>
  </si>
  <si>
    <t>PROBABILIDAD Y ESTADISTICA DESCRIPTIVA</t>
  </si>
  <si>
    <t>307 C</t>
  </si>
  <si>
    <t>LADM</t>
  </si>
  <si>
    <t>T</t>
  </si>
  <si>
    <t>ESTADISTICA PARA ADINISTRACION II</t>
  </si>
  <si>
    <t xml:space="preserve">PROBABILIDAD Y ESTADISTICA </t>
  </si>
  <si>
    <t>310 A</t>
  </si>
  <si>
    <t>305 A</t>
  </si>
  <si>
    <t>305 C</t>
  </si>
  <si>
    <t>IINF</t>
  </si>
  <si>
    <t>AGOSTO -  DICIEMBRE 2024</t>
  </si>
  <si>
    <t>ING.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</si>
</sst>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I14" sqref="I14:I17"/>
    </sheetView>
  </sheetViews>
  <sheetFormatPr baseColWidth="10" defaultColWidth="11.42578125" defaultRowHeight="12.75" x14ac:dyDescent="0.2"/>
  <cols>
    <col min="1" max="1" width="45.570312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5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5" t="s">
        <v>4</v>
      </c>
      <c r="C8" s="25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32" t="s">
        <v>52</v>
      </c>
      <c r="M8" s="32"/>
      <c r="N8" s="32"/>
      <c r="O8" s="32"/>
    </row>
    <row r="10" spans="1:15" ht="13.15" x14ac:dyDescent="0.25">
      <c r="A10" s="4" t="s">
        <v>8</v>
      </c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5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5" s="11" customFormat="1" ht="26.45" x14ac:dyDescent="0.25">
      <c r="A14" s="8" t="s">
        <v>47</v>
      </c>
      <c r="B14" s="9" t="s">
        <v>21</v>
      </c>
      <c r="C14" s="9" t="s">
        <v>48</v>
      </c>
      <c r="D14" s="9" t="s">
        <v>51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</row>
    <row r="15" spans="1:15" s="11" customFormat="1" ht="26.45" x14ac:dyDescent="0.25">
      <c r="A15" s="8" t="s">
        <v>46</v>
      </c>
      <c r="B15" s="9" t="s">
        <v>21</v>
      </c>
      <c r="C15" s="9" t="s">
        <v>49</v>
      </c>
      <c r="D15" s="9" t="s">
        <v>44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5" s="11" customFormat="1" ht="26.45" x14ac:dyDescent="0.25">
      <c r="A16" s="8" t="s">
        <v>46</v>
      </c>
      <c r="B16" s="9" t="s">
        <v>21</v>
      </c>
      <c r="C16" s="9" t="s">
        <v>50</v>
      </c>
      <c r="D16" s="9" t="s">
        <v>44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8" s="11" customFormat="1" ht="26.45" x14ac:dyDescent="0.25">
      <c r="A17" s="8" t="s">
        <v>42</v>
      </c>
      <c r="B17" s="9" t="s">
        <v>21</v>
      </c>
      <c r="C17" s="9" t="s">
        <v>43</v>
      </c>
      <c r="D17" s="9" t="s">
        <v>36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8" s="11" customFormat="1" ht="13.15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ht="13.15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ht="13.15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ht="13.15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ht="13.15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ht="13.15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ht="13.15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ht="13.15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ht="13.15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81.25</v>
      </c>
      <c r="N28" s="19">
        <f>AVERAGE(N14:N27)</f>
        <v>1</v>
      </c>
    </row>
    <row r="30" spans="1:18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8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t="13.15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t="13.15" hidden="1" x14ac:dyDescent="0.25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34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4.8554687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5">
        <v>2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AGOSTO -  DICIEMBRE 2024</v>
      </c>
      <c r="M8" s="25"/>
      <c r="N8" s="25"/>
    </row>
    <row r="10" spans="1:14" ht="13.15" x14ac:dyDescent="0.25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6.45" x14ac:dyDescent="0.25">
      <c r="A14" s="9" t="str">
        <f>'1'!A14</f>
        <v xml:space="preserve">PROBABILIDAD Y ESTADISTICA </v>
      </c>
      <c r="B14" s="9" t="s">
        <v>37</v>
      </c>
      <c r="C14" s="9" t="str">
        <f>'1'!C14</f>
        <v>310 A</v>
      </c>
      <c r="D14" s="9" t="str">
        <f>'1'!D14</f>
        <v>IINF</v>
      </c>
      <c r="E14" s="9">
        <v>28</v>
      </c>
      <c r="F14" s="9">
        <v>28</v>
      </c>
      <c r="G14" s="9"/>
      <c r="H14" s="10"/>
      <c r="I14" s="9">
        <f t="shared" ref="I14:I16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6.45" x14ac:dyDescent="0.25">
      <c r="A15" s="9" t="str">
        <f>'1'!A15</f>
        <v>ESTADISTICA PARA ADINISTRACION II</v>
      </c>
      <c r="B15" s="9" t="s">
        <v>37</v>
      </c>
      <c r="C15" s="9" t="str">
        <f>'1'!C15</f>
        <v>305 A</v>
      </c>
      <c r="D15" s="9" t="str">
        <f>'1'!D15</f>
        <v>LADM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ht="26.45" x14ac:dyDescent="0.25">
      <c r="A16" s="9" t="str">
        <f>'1'!A16</f>
        <v>ESTADISTICA PARA ADINISTRACION II</v>
      </c>
      <c r="B16" s="9" t="s">
        <v>37</v>
      </c>
      <c r="C16" s="9" t="str">
        <f>'1'!C16</f>
        <v>305 C</v>
      </c>
      <c r="D16" s="9" t="str">
        <f>'1'!D16</f>
        <v>LADM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6.45" x14ac:dyDescent="0.25">
      <c r="A17" s="9" t="str">
        <f>'1'!A17</f>
        <v>PROBABILIDAD Y ESTADISTICA DESCRIPTIVA</v>
      </c>
      <c r="B17" s="9" t="s">
        <v>37</v>
      </c>
      <c r="C17" s="9" t="str">
        <f>'1'!C17</f>
        <v>307 C</v>
      </c>
      <c r="D17" s="9" t="str">
        <f>'1'!D17</f>
        <v>IGEM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ht="13.15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3.15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3.15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3.15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3.15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3.15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3.15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15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3.15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>
        <f>SUM(G14:G27)</f>
        <v>0</v>
      </c>
      <c r="H28" s="18"/>
      <c r="I28" s="17"/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82.5</v>
      </c>
      <c r="N28" s="19">
        <f>AVERAGE(N14:N27)</f>
        <v>1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t="13.15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t="13.15" hidden="1" x14ac:dyDescent="0.25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53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5">
        <v>3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AGOSTO -  DICIEMBRE 2024</v>
      </c>
      <c r="M8" s="25"/>
      <c r="N8" s="25"/>
    </row>
    <row r="10" spans="1:14" ht="13.15" x14ac:dyDescent="0.25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 xml:space="preserve">PROBABILIDAD Y ESTADISTICA </v>
      </c>
      <c r="B14" s="9" t="s">
        <v>40</v>
      </c>
      <c r="C14" s="9" t="str">
        <f>'1'!C14</f>
        <v>310 A</v>
      </c>
      <c r="D14" s="9" t="str">
        <f>'1'!D14</f>
        <v>IINF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ESTADISTICA PARA ADINISTRACION II</v>
      </c>
      <c r="B15" s="9" t="s">
        <v>40</v>
      </c>
      <c r="C15" s="9" t="str">
        <f>'1'!C15</f>
        <v>305 A</v>
      </c>
      <c r="D15" s="9" t="str">
        <f>'1'!D15</f>
        <v>LADM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ESTADISTICA PARA ADINISTRACION II</v>
      </c>
      <c r="B16" s="9" t="s">
        <v>40</v>
      </c>
      <c r="C16" s="9" t="str">
        <f>'1'!C16</f>
        <v>305 C</v>
      </c>
      <c r="D16" s="9" t="str">
        <f>'1'!D16</f>
        <v>LADM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40</v>
      </c>
      <c r="C17" s="9" t="str">
        <f>'1'!C17</f>
        <v>307 C</v>
      </c>
      <c r="D17" s="9" t="str">
        <f>'1'!D17</f>
        <v>IGEM</v>
      </c>
      <c r="E17" s="9">
        <v>17</v>
      </c>
      <c r="F17" s="9">
        <v>17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ht="13.15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3.15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3.15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3.15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3.15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3.15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3.15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15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3.15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82.5</v>
      </c>
      <c r="N28" s="19">
        <f>AVERAGE(N14:N27)</f>
        <v>1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ht="13.15" x14ac:dyDescent="0.25">
      <c r="A32" s="12"/>
    </row>
    <row r="33" spans="1:10" ht="13.15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t="13.15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t="13.15" hidden="1" x14ac:dyDescent="0.25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39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3"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5">
        <v>4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AGOSTO -  DICIEMBRE 2024</v>
      </c>
      <c r="M8" s="25"/>
      <c r="N8" s="25"/>
    </row>
    <row r="10" spans="1:14" ht="13.15" x14ac:dyDescent="0.25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ht="26.45" x14ac:dyDescent="0.25">
      <c r="A14" s="9" t="str">
        <f>'1'!A14</f>
        <v xml:space="preserve">PROBABILIDAD Y ESTADISTICA </v>
      </c>
      <c r="B14" s="9" t="s">
        <v>41</v>
      </c>
      <c r="C14" s="9" t="str">
        <f>'1'!C14</f>
        <v>310 A</v>
      </c>
      <c r="D14" s="9" t="str">
        <f>'1'!D14</f>
        <v>IINF</v>
      </c>
      <c r="E14" s="9">
        <v>24</v>
      </c>
      <c r="F14" s="9">
        <v>24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70</v>
      </c>
      <c r="N14" s="15">
        <v>1</v>
      </c>
    </row>
    <row r="15" spans="1:14" s="11" customFormat="1" ht="26.45" x14ac:dyDescent="0.25">
      <c r="A15" s="9" t="str">
        <f>'1'!A15</f>
        <v>ESTADISTICA PARA ADINISTRACION II</v>
      </c>
      <c r="B15" s="9" t="s">
        <v>41</v>
      </c>
      <c r="C15" s="9" t="str">
        <f>'1'!C15</f>
        <v>305 A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f t="shared" ref="I15:I29" si="2">(E15-SUM(F15:G15))-K15</f>
        <v>1</v>
      </c>
      <c r="J15" s="10"/>
      <c r="K15" s="9">
        <v>0</v>
      </c>
      <c r="L15" s="10">
        <f t="shared" ref="L15:L29" si="3">K15/E15</f>
        <v>0</v>
      </c>
      <c r="M15" s="9">
        <v>80</v>
      </c>
      <c r="N15" s="15">
        <v>0.97</v>
      </c>
    </row>
    <row r="16" spans="1:14" s="11" customFormat="1" ht="26.45" x14ac:dyDescent="0.25">
      <c r="A16" s="9" t="str">
        <f>'1'!A16</f>
        <v>ESTADISTICA PARA ADINISTRACION II</v>
      </c>
      <c r="B16" s="9" t="s">
        <v>41</v>
      </c>
      <c r="C16" s="9" t="str">
        <f>'1'!C16</f>
        <v>305 C</v>
      </c>
      <c r="D16" s="9" t="str">
        <f>'1'!D16</f>
        <v>LADM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80</v>
      </c>
      <c r="N16" s="15">
        <v>1</v>
      </c>
    </row>
    <row r="17" spans="1:14" s="11" customFormat="1" ht="26.45" x14ac:dyDescent="0.25">
      <c r="A17" s="9" t="str">
        <f>'1'!A17</f>
        <v>PROBABILIDAD Y ESTADISTICA DESCRIPTIVA</v>
      </c>
      <c r="B17" s="9" t="s">
        <v>41</v>
      </c>
      <c r="C17" s="9" t="str">
        <f>'1'!C17</f>
        <v>307 C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80</v>
      </c>
      <c r="N17" s="15">
        <v>1</v>
      </c>
    </row>
    <row r="18" spans="1:14" s="11" customFormat="1" ht="13.15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3.15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3.15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3.15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3.15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3.15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3.15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15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3.15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3.15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9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65</v>
      </c>
      <c r="G29" s="17">
        <f>SUM(G15:G28)</f>
        <v>0</v>
      </c>
      <c r="H29" s="18">
        <f>SUM(F29:G29)/E29</f>
        <v>0.98484848484848486</v>
      </c>
      <c r="I29" s="17">
        <f t="shared" si="2"/>
        <v>1</v>
      </c>
      <c r="J29" s="18">
        <f t="shared" ref="J29" si="4">I29/E29</f>
        <v>1.5151515151515152E-2</v>
      </c>
      <c r="K29" s="17">
        <f>SUM(K15:K28)</f>
        <v>0</v>
      </c>
      <c r="L29" s="18">
        <f t="shared" si="3"/>
        <v>0</v>
      </c>
      <c r="M29" s="17">
        <f>AVERAGE(M15:M28)</f>
        <v>80</v>
      </c>
      <c r="N29" s="19">
        <f>AVERAGE(N15:N28)</f>
        <v>0.98999999999999988</v>
      </c>
    </row>
    <row r="31" spans="1:14" ht="120" customHeight="1" x14ac:dyDescent="0.2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3" spans="1:10" ht="13.15" x14ac:dyDescent="0.25">
      <c r="A33" s="12"/>
    </row>
    <row r="34" spans="1:10" x14ac:dyDescent="0.2">
      <c r="B34" s="38" t="s">
        <v>27</v>
      </c>
      <c r="C34" s="38"/>
      <c r="D34" s="38"/>
      <c r="G34" s="21" t="s">
        <v>28</v>
      </c>
      <c r="H34" s="21"/>
      <c r="I34" s="21"/>
      <c r="J34" s="21"/>
    </row>
    <row r="35" spans="1:10" ht="62.25" customHeight="1" x14ac:dyDescent="0.2">
      <c r="B35" s="39"/>
      <c r="C35" s="39"/>
      <c r="D35" s="39"/>
      <c r="G35" s="25"/>
      <c r="H35" s="25"/>
      <c r="I35" s="25"/>
      <c r="J35" s="25"/>
    </row>
    <row r="36" spans="1:10" ht="13.15" hidden="1" x14ac:dyDescent="0.25">
      <c r="A36" s="36" t="e">
        <v>#REF!</v>
      </c>
      <c r="B36" s="36"/>
      <c r="C36" s="6"/>
      <c r="E36" s="36"/>
      <c r="F36" s="36"/>
      <c r="G36" s="36"/>
      <c r="H36" s="36"/>
    </row>
    <row r="37" spans="1:10" ht="13.15" hidden="1" x14ac:dyDescent="0.25"/>
    <row r="38" spans="1:10" ht="45" customHeight="1" x14ac:dyDescent="0.2">
      <c r="B38" s="37" t="str">
        <f>B10</f>
        <v>ING. ARACELY TADEO VARA</v>
      </c>
      <c r="C38" s="37"/>
      <c r="D38" s="37"/>
      <c r="E38" s="13"/>
      <c r="F38" s="13"/>
      <c r="G38" s="37"/>
      <c r="H38" s="37"/>
      <c r="I38" s="37"/>
      <c r="J38" s="3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5" t="s">
        <v>29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AGOSTO -  DICIEMBRE 2024</v>
      </c>
      <c r="M8" s="25"/>
      <c r="N8" s="25"/>
    </row>
    <row r="10" spans="1:14" ht="13.15" x14ac:dyDescent="0.25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6.45" x14ac:dyDescent="0.25">
      <c r="A14" s="9" t="str">
        <f>'1'!A14</f>
        <v xml:space="preserve">PROBABILIDAD Y ESTADISTICA </v>
      </c>
      <c r="B14" s="9" t="s">
        <v>45</v>
      </c>
      <c r="C14" s="9" t="str">
        <f>'1'!C14</f>
        <v>310 A</v>
      </c>
      <c r="D14" s="9" t="str">
        <f>'1'!D14</f>
        <v>IINF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71</v>
      </c>
      <c r="N14" s="15">
        <v>0.28999999999999998</v>
      </c>
    </row>
    <row r="15" spans="1:14" s="11" customFormat="1" ht="26.45" x14ac:dyDescent="0.25">
      <c r="A15" s="9" t="str">
        <f>'1'!A15</f>
        <v>ESTADISTICA PARA ADINISTRACION II</v>
      </c>
      <c r="B15" s="9" t="s">
        <v>45</v>
      </c>
      <c r="C15" s="9" t="str">
        <f>'1'!C15</f>
        <v>305 A</v>
      </c>
      <c r="D15" s="9" t="str">
        <f>'1'!D15</f>
        <v>LADM</v>
      </c>
      <c r="E15" s="9">
        <v>32</v>
      </c>
      <c r="F15" s="9">
        <v>31</v>
      </c>
      <c r="G15" s="9">
        <v>0</v>
      </c>
      <c r="H15" s="10">
        <v>0.97</v>
      </c>
      <c r="I15" s="9">
        <v>1</v>
      </c>
      <c r="J15" s="10">
        <v>0.03</v>
      </c>
      <c r="K15" s="9">
        <v>1</v>
      </c>
      <c r="L15" s="10">
        <v>0.03</v>
      </c>
      <c r="M15" s="9">
        <v>82</v>
      </c>
      <c r="N15" s="15">
        <v>0.97</v>
      </c>
    </row>
    <row r="16" spans="1:14" s="11" customFormat="1" ht="26.45" x14ac:dyDescent="0.25">
      <c r="A16" s="9" t="str">
        <f>'1'!A16</f>
        <v>ESTADISTICA PARA ADINISTRACION II</v>
      </c>
      <c r="B16" s="9" t="s">
        <v>45</v>
      </c>
      <c r="C16" s="9" t="str">
        <f>'1'!C16</f>
        <v>305 C</v>
      </c>
      <c r="D16" s="9" t="str">
        <f>'1'!D16</f>
        <v>LADM</v>
      </c>
      <c r="E16" s="9">
        <v>15</v>
      </c>
      <c r="F16" s="9">
        <v>15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82</v>
      </c>
      <c r="N16" s="15">
        <v>0.93</v>
      </c>
    </row>
    <row r="17" spans="1:14" s="11" customFormat="1" ht="26.45" x14ac:dyDescent="0.25">
      <c r="A17" s="9" t="str">
        <f>'1'!A17</f>
        <v>PROBABILIDAD Y ESTADISTICA DESCRIPTIVA</v>
      </c>
      <c r="B17" s="9" t="s">
        <v>45</v>
      </c>
      <c r="C17" s="9" t="str">
        <f>'1'!C17</f>
        <v>307 C</v>
      </c>
      <c r="D17" s="9" t="str">
        <f>'1'!D17</f>
        <v>IGEM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83</v>
      </c>
      <c r="N17" s="15">
        <v>0.32</v>
      </c>
    </row>
    <row r="18" spans="1:14" s="11" customFormat="1" ht="13.15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3.15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3.15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3.15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3.15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3.15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3.15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15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3.15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>
        <f>SUM(G14:G27)</f>
        <v>0</v>
      </c>
      <c r="H28" s="18">
        <f>SUM(F28:G28)/E28</f>
        <v>0.98888888888888893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1.1111111111111112E-2</v>
      </c>
      <c r="M28" s="17">
        <f>AVERAGE(M14:M27)</f>
        <v>79.5</v>
      </c>
      <c r="N28" s="19">
        <f>AVERAGE(N14:N27)</f>
        <v>0.62749999999999995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t="13.15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t="13.15" hidden="1" x14ac:dyDescent="0.25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 ROMAN</cp:lastModifiedBy>
  <cp:revision/>
  <dcterms:created xsi:type="dcterms:W3CDTF">2021-11-22T14:45:25Z</dcterms:created>
  <dcterms:modified xsi:type="dcterms:W3CDTF">2024-11-19T15:56:59Z</dcterms:modified>
  <cp:category/>
  <cp:contentStatus/>
</cp:coreProperties>
</file>