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GO-DIC 24\REPORTES\REPORTES EDGAR Y YO\"/>
    </mc:Choice>
  </mc:AlternateContent>
  <bookViews>
    <workbookView xWindow="0" yWindow="0" windowWidth="20490" windowHeight="790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D16" i="23"/>
  <c r="D15" i="23"/>
  <c r="D14" i="23"/>
  <c r="C17" i="23"/>
  <c r="A17" i="23"/>
  <c r="C16" i="23"/>
  <c r="A16" i="23"/>
  <c r="C15" i="23"/>
  <c r="A15" i="23"/>
  <c r="C14" i="23"/>
  <c r="A14" i="23"/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B10" i="24"/>
  <c r="B38" i="24" s="1"/>
  <c r="L8" i="24"/>
  <c r="E8" i="24"/>
  <c r="N28" i="23"/>
  <c r="M28" i="23"/>
  <c r="K28" i="23"/>
  <c r="F28" i="23"/>
  <c r="I17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<sst xmlns="http://schemas.openxmlformats.org/spreadsheetml/2006/main" count="200" uniqueCount="54">
  <si>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</si>
  <si>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</si>
  <si>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</si>
  <si>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</si>
  <si>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</si>
  <si>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</si>
  <si>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</si>
  <si>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</si>
  <si>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</si>
  <si>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</si>
  <si>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</si>
  <si>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</si>
  <si>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</si>
  <si>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</si>
  <si>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</si>
  <si>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</si>
  <si>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</si>
  <si>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</si>
  <si>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</si>
  <si>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</si>
  <si>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</si>
  <si>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</si>
  <si>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</si>
  <si>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</si>
  <si>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</si>
  <si>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</si>
  <si>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</si>
  <si>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</si>
  <si>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</si>
  <si>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</si>
  <si>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</si>
  <si>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</si>
  <si>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</si>
  <si>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</si>
  <si>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</si>
  <si>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</si>
  <si>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</si>
  <si>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</si>
  <si>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</si>
  <si>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</si>
  <si>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</si>
  <si>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</si>
  <si>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PROBABILIDAD Y ESTADISTICA DESCRIPTIVA</t>
  </si>
  <si>
    <t>307 C</t>
  </si>
  <si>
    <t>LADM</t>
  </si>
  <si>
    <t>T</t>
  </si>
  <si>
    <t>ESTADISTICA PARA ADINISTRACION II</t>
  </si>
  <si>
    <t xml:space="preserve">PROBABILIDAD Y ESTADISTICA </t>
  </si>
  <si>
    <t>310 A</t>
  </si>
  <si>
    <t>305 A</t>
  </si>
  <si>
    <t>305 C</t>
  </si>
  <si>
    <t>IINF</t>
  </si>
  <si>
    <t>AGOSTO -  DICIEMBRE 2024</t>
  </si>
  <si>
    <t>ING.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</si>
</sst>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I14" sqref="I14:I17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2" t="s">
        <v>52</v>
      </c>
      <c r="M8" s="32"/>
      <c r="N8" s="32"/>
      <c r="O8" s="32"/>
    </row>
    <row r="10" spans="1:15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5.5" x14ac:dyDescent="0.2">
      <c r="A14" s="8" t="s">
        <v>47</v>
      </c>
      <c r="B14" s="9" t="s">
        <v>21</v>
      </c>
      <c r="C14" s="9" t="s">
        <v>48</v>
      </c>
      <c r="D14" s="9" t="s">
        <v>51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5" s="11" customFormat="1" ht="25.5" x14ac:dyDescent="0.2">
      <c r="A15" s="8" t="s">
        <v>46</v>
      </c>
      <c r="B15" s="9" t="s">
        <v>21</v>
      </c>
      <c r="C15" s="9" t="s">
        <v>49</v>
      </c>
      <c r="D15" s="9" t="s">
        <v>44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5" s="11" customFormat="1" ht="25.5" x14ac:dyDescent="0.2">
      <c r="A16" s="8" t="s">
        <v>46</v>
      </c>
      <c r="B16" s="9" t="s">
        <v>21</v>
      </c>
      <c r="C16" s="9" t="s">
        <v>50</v>
      </c>
      <c r="D16" s="9" t="s">
        <v>44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8" s="11" customFormat="1" ht="25.5" x14ac:dyDescent="0.2">
      <c r="A17" s="8" t="s">
        <v>42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81.25</v>
      </c>
      <c r="N28" s="19">
        <f>AVERAGE(N14:N27)</f>
        <v>1</v>
      </c>
    </row>
    <row r="30" spans="1:18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4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37</v>
      </c>
      <c r="C14" s="9" t="str">
        <f>'1'!C14</f>
        <v>310 A</v>
      </c>
      <c r="D14" s="9" t="str">
        <f>'1'!D14</f>
        <v>IINF</v>
      </c>
      <c r="E14" s="9">
        <v>28</v>
      </c>
      <c r="F14" s="9">
        <v>28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37</v>
      </c>
      <c r="C15" s="9" t="str">
        <f>'1'!C15</f>
        <v>305 A</v>
      </c>
      <c r="D15" s="9" t="str">
        <f>'1'!D15</f>
        <v>LADM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ESTADISTICA PARA ADINISTRACION II</v>
      </c>
      <c r="B16" s="9" t="s">
        <v>37</v>
      </c>
      <c r="C16" s="9" t="str">
        <f>'1'!C16</f>
        <v>305 C</v>
      </c>
      <c r="D16" s="9" t="str">
        <f>'1'!D16</f>
        <v>LADM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37</v>
      </c>
      <c r="C17" s="9" t="str">
        <f>'1'!C17</f>
        <v>307 C</v>
      </c>
      <c r="D17" s="9" t="str">
        <f>'1'!D17</f>
        <v>IGEM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53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40</v>
      </c>
      <c r="C14" s="9" t="str">
        <f>'1'!C14</f>
        <v>310 A</v>
      </c>
      <c r="D14" s="9" t="str">
        <f>'1'!D14</f>
        <v>IINF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40</v>
      </c>
      <c r="C15" s="9" t="str">
        <f>'1'!C15</f>
        <v>305 A</v>
      </c>
      <c r="D15" s="9" t="str">
        <f>'1'!D15</f>
        <v>LADM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ESTADISTICA PARA ADINISTRACION II</v>
      </c>
      <c r="B16" s="9" t="s">
        <v>40</v>
      </c>
      <c r="C16" s="9" t="str">
        <f>'1'!C16</f>
        <v>305 C</v>
      </c>
      <c r="D16" s="9" t="str">
        <f>'1'!D16</f>
        <v>LADM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40</v>
      </c>
      <c r="C17" s="9" t="str">
        <f>'1'!C17</f>
        <v>307 C</v>
      </c>
      <c r="D17" s="9" t="str">
        <f>'1'!D17</f>
        <v>IGEM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4" zoomScale="85" zoomScaleNormal="85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5.5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310 A</v>
      </c>
      <c r="D14" s="9" t="str">
        <f>'1'!D14</f>
        <v>IINF</v>
      </c>
      <c r="E14" s="9">
        <v>28</v>
      </c>
      <c r="F14" s="9">
        <v>28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80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41</v>
      </c>
      <c r="C15" s="9" t="str">
        <f>'1'!C15</f>
        <v>305 A</v>
      </c>
      <c r="D15" s="9" t="str">
        <f>'1'!D15</f>
        <v>LADM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ESTADISTICA PARA ADINISTRACION II</v>
      </c>
      <c r="B16" s="9" t="s">
        <v>41</v>
      </c>
      <c r="C16" s="9" t="str">
        <f>'1'!C16</f>
        <v>305 C</v>
      </c>
      <c r="D16" s="9" t="str">
        <f>'1'!D16</f>
        <v>LADM</v>
      </c>
      <c r="E16" s="9">
        <v>11</v>
      </c>
      <c r="F16" s="9">
        <v>11</v>
      </c>
      <c r="G16" s="9"/>
      <c r="H16" s="10"/>
      <c r="I16" s="9">
        <f t="shared" ref="I16:I29" si="3">(E16-SUM(F16:G16))-K16</f>
        <v>0</v>
      </c>
      <c r="J16" s="10"/>
      <c r="K16" s="9">
        <v>0</v>
      </c>
      <c r="L16" s="10">
        <f t="shared" si="2"/>
        <v>0</v>
      </c>
      <c r="M16" s="9">
        <v>85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41</v>
      </c>
      <c r="C17" s="9" t="str">
        <f>'1'!C17</f>
        <v>307 C</v>
      </c>
      <c r="D17" s="9" t="str">
        <f>'1'!D17</f>
        <v>IGEM</v>
      </c>
      <c r="E17" s="9">
        <v>17</v>
      </c>
      <c r="F17" s="9">
        <v>17</v>
      </c>
      <c r="G17" s="9"/>
      <c r="H17" s="10"/>
      <c r="I17" s="9">
        <f t="shared" si="3"/>
        <v>0</v>
      </c>
      <c r="J17" s="10"/>
      <c r="K17" s="9">
        <v>0</v>
      </c>
      <c r="L17" s="10">
        <f t="shared" si="2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48</v>
      </c>
      <c r="F29" s="17">
        <f>SUM(F15:F28)</f>
        <v>48</v>
      </c>
      <c r="G29" s="17">
        <f>SUM(G15:G28)</f>
        <v>0</v>
      </c>
      <c r="H29" s="18">
        <f>SUM(F29:G29)/E29</f>
        <v>1</v>
      </c>
      <c r="I29" s="17">
        <f t="shared" si="3"/>
        <v>0</v>
      </c>
      <c r="J29" s="18">
        <f t="shared" ref="J29" si="4">I29/E29</f>
        <v>0</v>
      </c>
      <c r="K29" s="17">
        <f>SUM(K15:K28)</f>
        <v>0</v>
      </c>
      <c r="L29" s="18">
        <f t="shared" si="2"/>
        <v>0</v>
      </c>
      <c r="M29" s="17">
        <f>AVERAGE(M15:M28)</f>
        <v>85</v>
      </c>
      <c r="N29" s="19">
        <f>AVERAGE(N15:N28)</f>
        <v>1</v>
      </c>
    </row>
    <row r="31" spans="1:14" ht="120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">
      <c r="A33" s="12"/>
    </row>
    <row r="34" spans="1:10" x14ac:dyDescent="0.2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">
      <c r="B35" s="39"/>
      <c r="C35" s="39"/>
      <c r="D35" s="39"/>
      <c r="G35" s="25"/>
      <c r="H35" s="25"/>
      <c r="I35" s="25"/>
      <c r="J35" s="25"/>
    </row>
    <row r="36" spans="1:10" hidden="1" x14ac:dyDescent="0.2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"/>
    <row r="38" spans="1:10" ht="45" customHeight="1" x14ac:dyDescent="0.2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AGOSTO -  DICIEMBRE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45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5.5" x14ac:dyDescent="0.2">
      <c r="A15" s="9" t="str">
        <f>'1'!A15</f>
        <v>ESTADISTICA PARA ADINISTRACION II</v>
      </c>
      <c r="B15" s="9" t="s">
        <v>45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5.5" x14ac:dyDescent="0.2">
      <c r="A16" s="9" t="str">
        <f>'1'!A16</f>
        <v>ESTADISTICA PARA ADINISTRACION II</v>
      </c>
      <c r="B16" s="9" t="s">
        <v>45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5.5" x14ac:dyDescent="0.2">
      <c r="A17" s="9" t="str">
        <f>'1'!A17</f>
        <v>PROBABILIDAD Y ESTADISTICA DESCRIPTIVA</v>
      </c>
      <c r="B17" s="9" t="s">
        <v>45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2024-12-08T03:22:20Z</dcterms:modified>
  <cp:category/>
  <cp:contentStatus/>
</cp:coreProperties>
</file>