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2024\JUL 2024\"/>
    </mc:Choice>
  </mc:AlternateContent>
  <xr:revisionPtr revIDLastSave="0" documentId="13_ncr:1_{E10BC246-8883-4B43-894C-BB08B3E2C924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5" l="1"/>
  <c r="L17" i="25"/>
  <c r="L16" i="25"/>
  <c r="L15" i="25"/>
  <c r="L14" i="25"/>
  <c r="L18" i="24"/>
  <c r="L17" i="24"/>
  <c r="L16" i="24"/>
  <c r="L15" i="24"/>
  <c r="L14" i="24"/>
  <c r="L18" i="23"/>
  <c r="L17" i="23"/>
  <c r="L16" i="23"/>
  <c r="L15" i="23"/>
  <c r="L14" i="23"/>
  <c r="L20" i="22"/>
  <c r="L18" i="22"/>
  <c r="L16" i="22"/>
  <c r="L23" i="22"/>
  <c r="Q15" i="10"/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<sst xmlns="http://schemas.openxmlformats.org/spreadsheetml/2006/main" count="261" uniqueCount="47">
  <si>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</si>
  <si>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</si>
  <si>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</si>
  <si>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</si>
  <si>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</si>
  <si>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</si>
  <si>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</si>
  <si>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</si>
  <si>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</si>
  <si>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</si>
  <si>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</si>
  <si>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</si>
  <si>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</si>
  <si>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</si>
  <si>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</si>
  <si>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</si>
  <si>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</si>
  <si>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</si>
  <si>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</si>
  <si>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</si>
  <si>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</si>
  <si>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</si>
  <si>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</si>
  <si>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</si>
  <si>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</si>
  <si>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</si>
  <si>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</si>
  <si>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</si>
  <si>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</si>
  <si>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</si>
  <si>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</si>
  <si>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</si>
  <si>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</si>
  <si>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</si>
  <si>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</si>
  <si>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</si>
  <si>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II</t>
  </si>
  <si>
    <t>SISTEMAS HIDR. NEU. POTNCIA</t>
  </si>
  <si>
    <t>702A</t>
  </si>
  <si>
    <t>AG 24 - ENE, 2025</t>
  </si>
  <si>
    <t>DIBUJO ASISTIDO POR COMPUTADORA</t>
  </si>
  <si>
    <t>111-B</t>
  </si>
  <si>
    <t xml:space="preserve">METROLOGIA Y NORMALIZACION </t>
  </si>
  <si>
    <t>111-A</t>
  </si>
  <si>
    <t>METROLOGIA Y NORMALIZACION</t>
  </si>
  <si>
    <t xml:space="preserve">SISTEMAS Y MAQUINAS DE FLUIDOS </t>
  </si>
  <si>
    <t>502A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</si>
</sst>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85" zoomScaleNormal="85" zoomScaleSheetLayoutView="100" workbookViewId="0">
      <selection activeCell="A14" sqref="A14: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39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ht="25.5" x14ac:dyDescent="0.2">
      <c r="A14" s="8" t="s">
        <v>40</v>
      </c>
      <c r="B14" s="9" t="s">
        <v>21</v>
      </c>
      <c r="C14" s="9" t="s">
        <v>41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100</v>
      </c>
      <c r="N14" s="15">
        <v>1</v>
      </c>
    </row>
    <row r="15" spans="1:17" s="11" customFormat="1" ht="25.5" x14ac:dyDescent="0.2">
      <c r="A15" s="8" t="s">
        <v>42</v>
      </c>
      <c r="B15" s="9" t="s">
        <v>21</v>
      </c>
      <c r="C15" s="9" t="s">
        <v>43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  <c r="Q15" s="11">
        <f>12/13</f>
        <v>0.92307692307692313</v>
      </c>
    </row>
    <row r="16" spans="1:17" s="11" customFormat="1" ht="25.5" x14ac:dyDescent="0.2">
      <c r="A16" s="8" t="s">
        <v>44</v>
      </c>
      <c r="B16" s="9" t="s">
        <v>21</v>
      </c>
      <c r="C16" s="9" t="s">
        <v>41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45</v>
      </c>
      <c r="B18" s="9" t="s">
        <v>21</v>
      </c>
      <c r="C18" s="9" t="s">
        <v>46</v>
      </c>
      <c r="D18" s="9" t="s">
        <v>33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 24 - ENE, 2025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40</v>
      </c>
      <c r="B14" s="9" t="s">
        <v>36</v>
      </c>
      <c r="C14" s="9" t="s">
        <v>41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ht="25.5" x14ac:dyDescent="0.2">
      <c r="A15" s="8" t="s">
        <v>42</v>
      </c>
      <c r="B15" s="9" t="s">
        <v>36</v>
      </c>
      <c r="C15" s="9" t="s">
        <v>43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8" t="s">
        <v>44</v>
      </c>
      <c r="B16" s="9" t="s">
        <v>36</v>
      </c>
      <c r="C16" s="9" t="s">
        <v>41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x14ac:dyDescent="0.2">
      <c r="A17" s="8" t="s">
        <v>37</v>
      </c>
      <c r="B17" s="9" t="s">
        <v>36</v>
      </c>
      <c r="C17" s="9" t="s">
        <v>38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x14ac:dyDescent="0.2">
      <c r="A18" s="8" t="s">
        <v>45</v>
      </c>
      <c r="B18" s="9" t="s">
        <v>36</v>
      </c>
      <c r="C18" s="9" t="s">
        <v>46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 t="e">
        <f>K19/E19</f>
        <v>#DIV/0!</v>
      </c>
      <c r="M19" s="9">
        <v>93</v>
      </c>
      <c r="N19" s="15">
        <v>0.62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>K20/E20</f>
        <v>#DIV/0!</v>
      </c>
      <c r="M20" s="9">
        <v>97</v>
      </c>
      <c r="N20" s="15">
        <v>0.91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>K21/E21</f>
        <v>#DIV/0!</v>
      </c>
      <c r="M21" s="9">
        <v>97</v>
      </c>
      <c r="N21" s="15">
        <v>0.91</v>
      </c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>K23/E23</f>
        <v>#DIV/0!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148</v>
      </c>
      <c r="J28" s="18">
        <f t="shared" ref="J28" si="3">I28/E28</f>
        <v>1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8" zoomScale="85" zoomScaleNormal="85" zoomScaleSheetLayoutView="100" workbookViewId="0">
      <selection activeCell="L19" sqref="L19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 24 - ENE, 2025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40</v>
      </c>
      <c r="B14" s="9" t="s">
        <v>36</v>
      </c>
      <c r="C14" s="9" t="s">
        <v>41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>
        <f t="shared" ref="L14" si="0">K14/E14</f>
        <v>0</v>
      </c>
      <c r="M14" s="9">
        <v>99</v>
      </c>
      <c r="N14" s="15">
        <v>0.92</v>
      </c>
    </row>
    <row r="15" spans="1:14" s="11" customFormat="1" ht="25.5" x14ac:dyDescent="0.2">
      <c r="A15" s="8" t="s">
        <v>42</v>
      </c>
      <c r="B15" s="9" t="s">
        <v>36</v>
      </c>
      <c r="C15" s="9" t="s">
        <v>43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>
        <f t="shared" ref="L15" si="1">K15/E15</f>
        <v>0</v>
      </c>
      <c r="M15" s="9">
        <v>93</v>
      </c>
      <c r="N15" s="15">
        <v>0.62</v>
      </c>
    </row>
    <row r="16" spans="1:14" s="11" customFormat="1" ht="25.5" x14ac:dyDescent="0.2">
      <c r="A16" s="8" t="s">
        <v>44</v>
      </c>
      <c r="B16" s="9" t="s">
        <v>36</v>
      </c>
      <c r="C16" s="9" t="s">
        <v>41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x14ac:dyDescent="0.2">
      <c r="A17" s="8" t="s">
        <v>37</v>
      </c>
      <c r="B17" s="9" t="s">
        <v>36</v>
      </c>
      <c r="C17" s="9" t="s">
        <v>38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x14ac:dyDescent="0.2">
      <c r="A18" s="8" t="s">
        <v>45</v>
      </c>
      <c r="B18" s="9" t="s">
        <v>36</v>
      </c>
      <c r="C18" s="9" t="s">
        <v>46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/>
      <c r="B19" s="21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ref="I25" si="2">(E25-SUM(F25:G25))-K25</f>
        <v>148</v>
      </c>
      <c r="J25" s="18">
        <f t="shared" ref="J25" si="3">I25/E25</f>
        <v>1</v>
      </c>
      <c r="K25" s="17">
        <f>SUM(K14:K24)</f>
        <v>0</v>
      </c>
      <c r="L25" s="18">
        <f t="shared" ref="L25" si="4">K25/E25</f>
        <v>0</v>
      </c>
      <c r="M25" s="17">
        <f>AVERAGE(M14:M24)</f>
        <v>95.8</v>
      </c>
      <c r="N25" s="19">
        <f>AVERAGE(N14:N24)</f>
        <v>0.79600000000000004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MII. GUILLERMO PALACIOS PITALUA</v>
      </c>
      <c r="C34" s="23"/>
      <c r="D34" s="23"/>
      <c r="E34" s="13"/>
      <c r="F34" s="13"/>
      <c r="G34" s="23"/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 24 - ENE, 2025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40</v>
      </c>
      <c r="B14" s="9" t="s">
        <v>36</v>
      </c>
      <c r="C14" s="9" t="s">
        <v>41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>
        <f t="shared" ref="L14:L15" si="0">K14/E14</f>
        <v>0</v>
      </c>
      <c r="M14" s="9">
        <v>99</v>
      </c>
      <c r="N14" s="15">
        <v>0.92</v>
      </c>
    </row>
    <row r="15" spans="1:14" s="11" customFormat="1" ht="25.5" x14ac:dyDescent="0.2">
      <c r="A15" s="8" t="s">
        <v>42</v>
      </c>
      <c r="B15" s="9" t="s">
        <v>36</v>
      </c>
      <c r="C15" s="9" t="s">
        <v>43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</row>
    <row r="16" spans="1:14" s="11" customFormat="1" ht="25.5" x14ac:dyDescent="0.2">
      <c r="A16" s="8" t="s">
        <v>44</v>
      </c>
      <c r="B16" s="9" t="s">
        <v>36</v>
      </c>
      <c r="C16" s="9" t="s">
        <v>41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x14ac:dyDescent="0.2">
      <c r="A17" s="8" t="s">
        <v>37</v>
      </c>
      <c r="B17" s="9" t="s">
        <v>36</v>
      </c>
      <c r="C17" s="9" t="s">
        <v>38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x14ac:dyDescent="0.2">
      <c r="A18" s="8" t="s">
        <v>45</v>
      </c>
      <c r="B18" s="9" t="s">
        <v>36</v>
      </c>
      <c r="C18" s="9" t="s">
        <v>46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1">(E28-SUM(F28:G28))-K28</f>
        <v>148</v>
      </c>
      <c r="J28" s="18">
        <f t="shared" ref="J14:J28" si="2">I28/E28</f>
        <v>1</v>
      </c>
      <c r="K28" s="17">
        <f>SUM(K14:K27)</f>
        <v>0</v>
      </c>
      <c r="L28" s="18">
        <f t="shared" ref="L14:L28" si="3">K28/E28</f>
        <v>0</v>
      </c>
      <c r="M28" s="17">
        <f>AVERAGE(M14:M27)</f>
        <v>95.8</v>
      </c>
      <c r="N28" s="19">
        <f>AVERAGE(N14:N27)</f>
        <v>0.79600000000000004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F22" sqref="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 24 - ENE, 2025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40</v>
      </c>
      <c r="B14" s="9" t="s">
        <v>36</v>
      </c>
      <c r="C14" s="9" t="s">
        <v>41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>
        <f t="shared" ref="L14:L15" si="0">K14/E14</f>
        <v>0</v>
      </c>
      <c r="M14" s="9">
        <v>99</v>
      </c>
      <c r="N14" s="15">
        <v>0.92</v>
      </c>
    </row>
    <row r="15" spans="1:14" s="11" customFormat="1" ht="25.5" x14ac:dyDescent="0.2">
      <c r="A15" s="8" t="s">
        <v>42</v>
      </c>
      <c r="B15" s="9" t="s">
        <v>36</v>
      </c>
      <c r="C15" s="9" t="s">
        <v>43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</row>
    <row r="16" spans="1:14" s="11" customFormat="1" ht="25.5" x14ac:dyDescent="0.2">
      <c r="A16" s="8" t="s">
        <v>44</v>
      </c>
      <c r="B16" s="9" t="s">
        <v>36</v>
      </c>
      <c r="C16" s="9" t="s">
        <v>41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x14ac:dyDescent="0.2">
      <c r="A17" s="8" t="s">
        <v>37</v>
      </c>
      <c r="B17" s="9" t="s">
        <v>36</v>
      </c>
      <c r="C17" s="9" t="s">
        <v>38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x14ac:dyDescent="0.2">
      <c r="A18" s="8" t="s">
        <v>45</v>
      </c>
      <c r="B18" s="9" t="s">
        <v>36</v>
      </c>
      <c r="C18" s="9" t="s">
        <v>46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1">(E28-SUM(F28:G28))-K28</f>
        <v>148</v>
      </c>
      <c r="J28" s="18">
        <f t="shared" ref="J14:J28" si="2">I28/E28</f>
        <v>1</v>
      </c>
      <c r="K28" s="17">
        <f>SUM(K14:K27)</f>
        <v>0</v>
      </c>
      <c r="L28" s="18">
        <f t="shared" ref="L14:L28" si="3">K28/E28</f>
        <v>0</v>
      </c>
      <c r="M28" s="17">
        <f>AVERAGE(M14:M27)</f>
        <v>95.8</v>
      </c>
      <c r="N28" s="19">
        <f>AVERAGE(N14:N27)</f>
        <v>0.79600000000000004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2024-10-27T23:07:40Z</dcterms:modified>
  <cp:category/>
  <cp:contentStatus/>
</cp:coreProperties>
</file>