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4009AA12-A946-4D79-BEBC-9745276F033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2" l="1"/>
  <c r="L20" i="22"/>
  <c r="L19" i="22"/>
  <c r="L18" i="22"/>
  <c r="L17" i="22"/>
  <c r="L16" i="22"/>
  <c r="L15" i="22"/>
  <c r="L14" i="22"/>
  <c r="Q15" i="10"/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<sst xmlns="http://schemas.openxmlformats.org/spreadsheetml/2006/main" count="268" uniqueCount="49">
  <si>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</si>
  <si>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</si>
  <si>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</si>
  <si>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</si>
  <si>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</si>
  <si>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</si>
  <si>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</si>
  <si>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</si>
  <si>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</si>
  <si>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</si>
  <si>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</si>
  <si>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</si>
  <si>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</si>
  <si>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</si>
  <si>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</si>
  <si>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</si>
  <si>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</si>
  <si>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</si>
  <si>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</si>
  <si>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</si>
  <si>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</si>
  <si>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</si>
  <si>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</si>
  <si>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</si>
  <si>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</si>
  <si>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</si>
  <si>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</si>
  <si>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</si>
  <si>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</si>
  <si>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</si>
  <si>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</si>
  <si>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</si>
  <si>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</si>
  <si>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</si>
  <si>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</si>
  <si>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</si>
  <si>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II</t>
  </si>
  <si>
    <t>III</t>
  </si>
  <si>
    <t>IV</t>
  </si>
  <si>
    <t>SISTEMAS HIDR. NEU. POTNCIA</t>
  </si>
  <si>
    <t>702A</t>
  </si>
  <si>
    <t>DIBUJO ASISTIDO POR COMPUTADORA</t>
  </si>
  <si>
    <t>111-B</t>
  </si>
  <si>
    <t xml:space="preserve">METROLOGIA Y NORMALIZACION </t>
  </si>
  <si>
    <t>111-A</t>
  </si>
  <si>
    <t>METROLOGIA Y NORMALIZACION</t>
  </si>
  <si>
    <t xml:space="preserve">SISTEMAS Y MAQUINAS DE FLUIDOS </t>
  </si>
  <si>
    <t>502A</t>
  </si>
  <si>
    <t>AGO -DIC,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</si>
</sst>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48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7" s="11" customFormat="1" ht="25.5" x14ac:dyDescent="0.2">
      <c r="A14" s="8" t="s">
        <v>41</v>
      </c>
      <c r="B14" s="9" t="s">
        <v>21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100</v>
      </c>
      <c r="N14" s="15">
        <v>1</v>
      </c>
    </row>
    <row r="15" spans="1:17" s="11" customFormat="1" ht="25.5" x14ac:dyDescent="0.2">
      <c r="A15" s="8" t="s">
        <v>43</v>
      </c>
      <c r="B15" s="9" t="s">
        <v>21</v>
      </c>
      <c r="C15" s="9" t="s">
        <v>44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  <c r="Q15" s="11">
        <f>12/13</f>
        <v>0.92307692307692313</v>
      </c>
    </row>
    <row r="16" spans="1:17" s="11" customFormat="1" ht="25.5" x14ac:dyDescent="0.2">
      <c r="A16" s="8" t="s">
        <v>45</v>
      </c>
      <c r="B16" s="9" t="s">
        <v>21</v>
      </c>
      <c r="C16" s="9" t="s">
        <v>42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46</v>
      </c>
      <c r="B18" s="9" t="s">
        <v>21</v>
      </c>
      <c r="C18" s="9" t="s">
        <v>47</v>
      </c>
      <c r="D18" s="9" t="s">
        <v>33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 -DIC,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41</v>
      </c>
      <c r="B14" s="9" t="s">
        <v>36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41</v>
      </c>
      <c r="B15" s="9" t="s">
        <v>37</v>
      </c>
      <c r="C15" s="9" t="s">
        <v>42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43</v>
      </c>
      <c r="B16" s="9" t="s">
        <v>36</v>
      </c>
      <c r="C16" s="9" t="s">
        <v>44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ht="25.5" x14ac:dyDescent="0.2">
      <c r="A17" s="8" t="s">
        <v>45</v>
      </c>
      <c r="B17" s="9" t="s">
        <v>36</v>
      </c>
      <c r="C17" s="9" t="s">
        <v>42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36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37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46</v>
      </c>
      <c r="B20" s="9" t="s">
        <v>36</v>
      </c>
      <c r="C20" s="9" t="s">
        <v>47</v>
      </c>
      <c r="D20" s="9" t="s">
        <v>33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46</v>
      </c>
      <c r="B21" s="9" t="s">
        <v>37</v>
      </c>
      <c r="C21" s="9" t="s">
        <v>47</v>
      </c>
      <c r="D21" s="9" t="s">
        <v>33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241</v>
      </c>
      <c r="F28" s="17">
        <f>SUM(F14:F27)</f>
        <v>241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8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 -DIC,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41</v>
      </c>
      <c r="B14" s="9" t="s">
        <v>38</v>
      </c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 t="s">
        <v>37</v>
      </c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 t="s">
        <v>37</v>
      </c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 t="s">
        <v>38</v>
      </c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 t="s">
        <v>38</v>
      </c>
      <c r="C18" s="9" t="s">
        <v>47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0">(E25-SUM(F25:G25))-K25</f>
        <v>148</v>
      </c>
      <c r="J25" s="18">
        <f t="shared" ref="J25" si="1">I25/E25</f>
        <v>1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MII. GUILLERMO PALACIOS PITALUA</v>
      </c>
      <c r="C34" s="40"/>
      <c r="D34" s="40"/>
      <c r="E34" s="13"/>
      <c r="F34" s="13"/>
      <c r="G34" s="40"/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 -DIC,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41</v>
      </c>
      <c r="B14" s="9" t="s">
        <v>38</v>
      </c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 t="s">
        <v>37</v>
      </c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 t="s">
        <v>37</v>
      </c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 t="s">
        <v>38</v>
      </c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 t="s">
        <v>38</v>
      </c>
      <c r="C18" s="9" t="s">
        <v>47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148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 -DIC,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41</v>
      </c>
      <c r="B14" s="9"/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/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/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/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/>
      <c r="C18" s="9" t="s">
        <v>47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148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2024-11-12T23:01:18Z</dcterms:modified>
  <cp:category/>
  <cp:contentStatus/>
</cp:coreProperties>
</file>