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86374576-F283-4C85-A0F4-F0CD5239587F}" xr6:coauthVersionLast="47" xr6:coauthVersionMax="47" xr10:uidLastSave="{00000000-0000-0000-0000-000000000000}"/>
  <bookViews>
    <workbookView xWindow="795" yWindow="195" windowWidth="18735" windowHeight="10725" activeTab="4" xr2:uid="{00000000-000D-0000-FFFF-FFFF00000000}"/>
  </bookViews>
  <sheets>
    <sheet name="DIB_AS-(B)" sheetId="1" r:id="rId1"/>
    <sheet name="METROLOGIA-(A)" sheetId="9" r:id="rId2"/>
    <sheet name="METROLOGIA-(B)" sheetId="10" r:id="rId3"/>
    <sheet name="S_HIDRAU" sheetId="3" r:id="rId4"/>
    <sheet name="S_MAQ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9" i="3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9" i="9"/>
  <c r="B41" i="11" l="1"/>
  <c r="B42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9" i="11"/>
  <c r="O45" i="11"/>
  <c r="N45" i="11"/>
  <c r="M45" i="11"/>
  <c r="K45" i="11"/>
  <c r="J45" i="11"/>
  <c r="O44" i="11"/>
  <c r="O47" i="11" s="1"/>
  <c r="N44" i="11"/>
  <c r="N47" i="11" s="1"/>
  <c r="M44" i="11"/>
  <c r="M47" i="11" s="1"/>
  <c r="K44" i="11"/>
  <c r="K47" i="11" s="1"/>
  <c r="J44" i="11"/>
  <c r="J47" i="11" s="1"/>
  <c r="O43" i="11"/>
  <c r="O46" i="11" s="1"/>
  <c r="N43" i="11"/>
  <c r="N46" i="11" s="1"/>
  <c r="M43" i="11"/>
  <c r="M46" i="11" s="1"/>
  <c r="K43" i="11"/>
  <c r="K46" i="11" s="1"/>
  <c r="J43" i="11"/>
  <c r="J46" i="11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P30" i="1"/>
  <c r="P31" i="1"/>
  <c r="P32" i="1"/>
  <c r="P33" i="1"/>
  <c r="P34" i="1"/>
  <c r="B30" i="1"/>
  <c r="B31" i="1"/>
  <c r="B32" i="1"/>
  <c r="B33" i="1"/>
  <c r="B34" i="1"/>
  <c r="N29" i="10"/>
  <c r="N30" i="10"/>
  <c r="N31" i="10"/>
  <c r="N32" i="10"/>
  <c r="N33" i="10"/>
  <c r="B33" i="10"/>
  <c r="B29" i="10"/>
  <c r="B30" i="10"/>
  <c r="B31" i="10"/>
  <c r="B32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M43" i="10"/>
  <c r="L43" i="10"/>
  <c r="K43" i="10"/>
  <c r="J43" i="10"/>
  <c r="M42" i="10"/>
  <c r="M45" i="10" s="1"/>
  <c r="L42" i="10"/>
  <c r="L45" i="10" s="1"/>
  <c r="K42" i="10"/>
  <c r="K45" i="10" s="1"/>
  <c r="J42" i="10"/>
  <c r="J45" i="10" s="1"/>
  <c r="M41" i="10"/>
  <c r="M44" i="10" s="1"/>
  <c r="L41" i="10"/>
  <c r="L44" i="10" s="1"/>
  <c r="K41" i="10"/>
  <c r="K44" i="10" s="1"/>
  <c r="J41" i="10"/>
  <c r="J44" i="10" s="1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M43" i="9"/>
  <c r="L43" i="9"/>
  <c r="K43" i="9"/>
  <c r="J43" i="9"/>
  <c r="M42" i="9"/>
  <c r="M45" i="9" s="1"/>
  <c r="L42" i="9"/>
  <c r="L45" i="9" s="1"/>
  <c r="K42" i="9"/>
  <c r="K45" i="9" s="1"/>
  <c r="J42" i="9"/>
  <c r="J45" i="9" s="1"/>
  <c r="M41" i="9"/>
  <c r="M44" i="9" s="1"/>
  <c r="L41" i="9"/>
  <c r="L44" i="9" s="1"/>
  <c r="K41" i="9"/>
  <c r="K44" i="9" s="1"/>
  <c r="J41" i="9"/>
  <c r="J44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J42" i="1"/>
  <c r="N44" i="3"/>
  <c r="M44" i="3"/>
  <c r="L44" i="3"/>
  <c r="K44" i="3"/>
  <c r="J44" i="3"/>
  <c r="N43" i="3"/>
  <c r="N46" i="3" s="1"/>
  <c r="M43" i="3"/>
  <c r="M46" i="3" s="1"/>
  <c r="L43" i="3"/>
  <c r="L46" i="3" s="1"/>
  <c r="K43" i="3"/>
  <c r="K46" i="3" s="1"/>
  <c r="J43" i="3"/>
  <c r="J46" i="3" s="1"/>
  <c r="N42" i="3"/>
  <c r="N45" i="3" s="1"/>
  <c r="M42" i="3"/>
  <c r="M45" i="3" s="1"/>
  <c r="L42" i="3"/>
  <c r="L45" i="3" s="1"/>
  <c r="K42" i="3"/>
  <c r="K45" i="3" s="1"/>
  <c r="J42" i="3"/>
  <c r="J45" i="3" s="1"/>
  <c r="B10" i="3"/>
  <c r="B11" i="3" s="1"/>
  <c r="B12" i="3" s="1"/>
  <c r="B13" i="3" s="1"/>
  <c r="B14" i="3" s="1"/>
  <c r="B15" i="3" s="1"/>
  <c r="B16" i="3" s="1"/>
  <c r="B17" i="3" s="1"/>
  <c r="P44" i="3"/>
  <c r="P45" i="11" l="1"/>
  <c r="P44" i="11"/>
  <c r="P47" i="11" s="1"/>
  <c r="P43" i="11"/>
  <c r="P46" i="11" s="1"/>
  <c r="N43" i="10"/>
  <c r="N42" i="10"/>
  <c r="N45" i="10" s="1"/>
  <c r="N41" i="10"/>
  <c r="N44" i="10" s="1"/>
  <c r="N43" i="9"/>
  <c r="N42" i="9"/>
  <c r="N45" i="9" s="1"/>
  <c r="N41" i="9"/>
  <c r="N44" i="9" s="1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P42" i="3"/>
  <c r="P45" i="3" s="1"/>
  <c r="P43" i="3"/>
  <c r="P46" i="3" s="1"/>
  <c r="K43" i="1"/>
  <c r="M43" i="1"/>
  <c r="N43" i="1"/>
  <c r="O43" i="1"/>
  <c r="J43" i="1"/>
  <c r="K42" i="1"/>
  <c r="M42" i="1"/>
  <c r="N42" i="1"/>
  <c r="O42" i="1"/>
  <c r="K41" i="1"/>
  <c r="M41" i="1"/>
  <c r="N41" i="1"/>
  <c r="O41" i="1"/>
  <c r="J41" i="1"/>
  <c r="K45" i="1" l="1"/>
  <c r="M45" i="1"/>
  <c r="N45" i="1"/>
  <c r="O45" i="1"/>
  <c r="K44" i="1"/>
  <c r="M44" i="1"/>
  <c r="N44" i="1"/>
  <c r="O44" i="1"/>
  <c r="J45" i="1"/>
  <c r="J44" i="1"/>
  <c r="P43" i="1" l="1"/>
  <c r="P42" i="1"/>
  <c r="P45" i="1" s="1"/>
  <c r="P41" i="1"/>
  <c r="P44" i="1" l="1"/>
</calcChain>
</file>

<file path=xl/sharedStrings.xml><?xml version="1.0" encoding="utf-8"?>
<sst xmlns="http://schemas.openxmlformats.org/spreadsheetml/2006/main" count="432" uniqueCount="279">
  <si>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</si>
  <si>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</si>
  <si>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</si>
  <si>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</si>
  <si>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</si>
  <si>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</si>
  <si>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</si>
  <si>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</si>
  <si>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</si>
  <si>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</si>
  <si>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</si>
  <si>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</si>
  <si>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</si>
  <si>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</si>
  <si>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</si>
  <si>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</si>
  <si>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</si>
  <si>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</si>
  <si>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</si>
  <si>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</si>
  <si>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</si>
  <si>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</si>
  <si>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</si>
  <si>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</si>
  <si>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SISTEMAS HIDRAULICOS Y NEUMATICOS DE POTENCIA</t>
  </si>
  <si>
    <t>702-A</t>
  </si>
  <si>
    <t>DIBUJO ASISTIDO POR COMPUTADORA</t>
  </si>
  <si>
    <t>111-B</t>
  </si>
  <si>
    <t>221U0186</t>
  </si>
  <si>
    <t>ANTELE OBIL ELIXANDRO</t>
  </si>
  <si>
    <t>231U0371</t>
  </si>
  <si>
    <t>FARARONI CANO REY ALEXANDER</t>
  </si>
  <si>
    <t>231U0006</t>
  </si>
  <si>
    <t>ALEJOS XALA BIANEY</t>
  </si>
  <si>
    <t>241U0360</t>
  </si>
  <si>
    <t>BAXIN FERMAN JOSE</t>
  </si>
  <si>
    <t>241U0361</t>
  </si>
  <si>
    <t>BAZAN MATEOS ERICK</t>
  </si>
  <si>
    <t>241U0625</t>
  </si>
  <si>
    <t>BUSTAMANTE VELASCO JACQUELINE</t>
  </si>
  <si>
    <t>241U0362</t>
  </si>
  <si>
    <t>CAGAL PRIETO EVEN JACOBO</t>
  </si>
  <si>
    <t>241U0563</t>
  </si>
  <si>
    <t>CANO RAMON JOSE MANUEL</t>
  </si>
  <si>
    <t>241U0369</t>
  </si>
  <si>
    <t>COYOLT CALIENTE SANTIAGO DE JESUS</t>
  </si>
  <si>
    <t>241U0635</t>
  </si>
  <si>
    <t>DÍAZ SANTIAGO CARLOS</t>
  </si>
  <si>
    <t>241U0372</t>
  </si>
  <si>
    <t>GALINDO POLITO IVAN</t>
  </si>
  <si>
    <t>241U0373</t>
  </si>
  <si>
    <t>GARCIA HERNANDEZ ALBERTO YAOTL</t>
  </si>
  <si>
    <t>241U0380</t>
  </si>
  <si>
    <t>IXBA FLORES MARCOS ABIMELEC</t>
  </si>
  <si>
    <t>241U0576</t>
  </si>
  <si>
    <t>MALAGA CHIGO VICTOR MANUEL</t>
  </si>
  <si>
    <t>241U0385</t>
  </si>
  <si>
    <t>MONTERO ANOTA RAFAEL</t>
  </si>
  <si>
    <t>241U0388</t>
  </si>
  <si>
    <t>OLVERA SALOMON ALAN KALEB</t>
  </si>
  <si>
    <t>241U0390</t>
  </si>
  <si>
    <t>PUCHETA VILLA DIEGO DE JESÚS</t>
  </si>
  <si>
    <t>241U0392</t>
  </si>
  <si>
    <t>PÉREZ DOLORES ÁNGEL EMMANUEL</t>
  </si>
  <si>
    <t>241U0395</t>
  </si>
  <si>
    <t>REYES MIXTEGA UZIEL</t>
  </si>
  <si>
    <t>241U0650</t>
  </si>
  <si>
    <t>RODRIGUEZ SANTOS IVAN ALEXANDER</t>
  </si>
  <si>
    <t>241U0006</t>
  </si>
  <si>
    <t>SALAZAR ABRAJAN ALEXIS</t>
  </si>
  <si>
    <t>AG 2024 - ENE 2025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</si>
  <si>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</si>
  <si>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</si>
  <si>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</si>
  <si>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</si>
  <si>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</si>
  <si>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</si>
  <si>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CHONTAL PRADO ALAN BLADIMIR</t>
  </si>
  <si>
    <t>241U0366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</si>
  <si>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</si>
  <si>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</si>
  <si>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</si>
  <si>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</si>
  <si>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</si>
  <si>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</si>
  <si>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</si>
  <si>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</si>
  <si>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</si>
  <si>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</si>
  <si>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</si>
  <si>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</si>
  <si>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</si>
  <si>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GUZMÁN LÓPEZ JIMENA</t>
  </si>
  <si>
    <t>241U0377</t>
  </si>
  <si>
    <t>HERNANDEZ AMBROS GERARDO VALENTIN</t>
  </si>
  <si>
    <t>241U0378</t>
  </si>
  <si>
    <t>HERNANDEZ COBOS CLEMENTE</t>
  </si>
  <si>
    <t>241U0379</t>
  </si>
  <si>
    <t>HERNÁNDEZ MENDOZA FÁTIMA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</si>
  <si>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</si>
  <si>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</si>
  <si>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</si>
  <si>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</si>
  <si>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</si>
  <si>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JESÚS</t>
  </si>
  <si>
    <t>231U0384</t>
  </si>
  <si>
    <t>MARTINEZ VAZQUEZ JESUS ALBERTO	R</t>
  </si>
  <si>
    <t>241U0384</t>
  </si>
  <si>
    <t>MENDOZA CORRO VICTOR MANUEL</t>
  </si>
  <si>
    <t>241U0386</t>
  </si>
  <si>
    <t>MUÑOZ TOTO JOSE EDUARDO</t>
  </si>
  <si>
    <t>241U0387</t>
  </si>
  <si>
    <t>NUÑEZ RAMÍREZ AARÓN</t>
  </si>
  <si>
    <t>241U0389</t>
  </si>
  <si>
    <t>PONCIANO TEMICH ERUBIEL</t>
  </si>
  <si>
    <t>241U0391</t>
  </si>
  <si>
    <t>PULIDO FERNÁNDEZ LEONARDO</t>
  </si>
  <si>
    <t>241U0393</t>
  </si>
  <si>
    <t>QUINO MARTÍNEZ CRISTIAN DE JESÚS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</si>
  <si>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</si>
  <si>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</si>
  <si>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</si>
  <si>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</si>
  <si>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</si>
  <si>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</si>
  <si>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</si>
  <si>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</si>
  <si>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241U0397</t>
  </si>
  <si>
    <t>SANCHEZ MORALES VICTOR ELIAN</t>
  </si>
  <si>
    <t>241U0399</t>
  </si>
  <si>
    <t>TENORIO SEBA ALEXIS DEL ANGEL</t>
  </si>
  <si>
    <t>241U0643</t>
  </si>
  <si>
    <t>TREJO GARCIA ALEJANDRA</t>
  </si>
  <si>
    <t>241U0402</t>
  </si>
  <si>
    <t>XALATE MOZO JAHIR DE JESUS</t>
  </si>
  <si>
    <t>241U0403</t>
  </si>
  <si>
    <t>ZAMORA ALEJANDRO HILDA</t>
  </si>
  <si>
    <t>111-A</t>
  </si>
  <si>
    <t>211U0124</t>
  </si>
  <si>
    <t>AGUILERA ROMAN ORLANDO</t>
  </si>
  <si>
    <t>211U0552</t>
  </si>
  <si>
    <t>ALCALA CABRERA GERARDO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</si>
  <si>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</si>
  <si>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</si>
  <si>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</si>
  <si>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</si>
  <si>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</si>
  <si>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</si>
  <si>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</si>
  <si>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</si>
  <si>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</si>
  <si>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</si>
  <si>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211U0133</t>
  </si>
  <si>
    <t>CHONTAL HERNANDEZ ALDO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</si>
  <si>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</si>
  <si>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</si>
  <si>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</si>
  <si>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</si>
  <si>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</si>
  <si>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</si>
  <si>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211U0138</t>
  </si>
  <si>
    <t>DEL MORAL CAMACHO JOSE ANTONIO</t>
  </si>
  <si>
    <t>211U0139</t>
  </si>
  <si>
    <t>DOMINGUEZ PUCHETA ALEJANDRO</t>
  </si>
  <si>
    <t>211U0140</t>
  </si>
  <si>
    <t>FERMAN XALA LEYKO EULOGIO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</si>
  <si>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</si>
  <si>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</si>
  <si>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</si>
  <si>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</si>
  <si>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</si>
  <si>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</si>
  <si>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>221U0157</t>
  </si>
  <si>
    <t>JIMENEZ MELCHI GUILLERMO</t>
  </si>
  <si>
    <t>211U0145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</si>
  <si>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</si>
  <si>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</si>
  <si>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</si>
  <si>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</si>
  <si>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</si>
  <si>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</si>
  <si>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</si>
  <si>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211U0148</t>
  </si>
  <si>
    <t>MIROS TOLEDO RUBEN ERUBIEL</t>
  </si>
  <si>
    <t>211U0152</t>
  </si>
  <si>
    <t>PALACIOS HERNANDEZ EDUARDO</t>
  </si>
  <si>
    <t>211U0583</t>
  </si>
  <si>
    <t>PALAFOX RAMIREZ ISMAEL</t>
  </si>
  <si>
    <t>211U0153</t>
  </si>
  <si>
    <t>RAMIREZ HERRERA CRISTIAN ALBERTO</t>
  </si>
  <si>
    <t>211U0155</t>
  </si>
  <si>
    <t>RIVEYRO VILLEGAS JOSUE YAHIR</t>
  </si>
  <si>
    <t>211U0161</t>
  </si>
  <si>
    <t>SIXTEGA ANDRADE ROBERTO DE JESUS</t>
  </si>
  <si>
    <t>211U0164</t>
  </si>
  <si>
    <t>TOME MACARIO ANTONIO</t>
  </si>
  <si>
    <t>211U0166</t>
  </si>
  <si>
    <t>TOTO BAUTISTA JOSE MANUEL</t>
  </si>
  <si>
    <t>211U0167</t>
  </si>
  <si>
    <t>VELASCO CHIGUIL ARIEL ELIAS</t>
  </si>
  <si>
    <t>211U0170</t>
  </si>
  <si>
    <t>XOLO ROSAS PEDRO DANIEL</t>
  </si>
  <si>
    <t>211U0171</t>
  </si>
  <si>
    <t>ZETINA CHIGO JHAIR ALEXIS</t>
  </si>
  <si>
    <t xml:space="preserve">SISTEMAS Y MAQUINAS DE FLUIDOS </t>
  </si>
  <si>
    <t>502-A</t>
  </si>
  <si>
    <t>221U0137</t>
  </si>
  <si>
    <t>AGUILAR CHONTAL HUGO ALBERTO</t>
  </si>
  <si>
    <t>211U0125</t>
  </si>
  <si>
    <t>AMOR FACUNDO ITAN DANIEL</t>
  </si>
  <si>
    <t>221U0138</t>
  </si>
  <si>
    <t>AQUINO TOGA EDGAR</t>
  </si>
  <si>
    <t>221U0836</t>
  </si>
  <si>
    <t>ARTIGAS FISCAL RAFAEL DE JESUS</t>
  </si>
  <si>
    <t>221U0142</t>
  </si>
  <si>
    <t>BAXIN IXTEPAN CARLOS</t>
  </si>
  <si>
    <t>221U0143</t>
  </si>
  <si>
    <t>BENITEZ CASTRO MIGUEL ANGEL</t>
  </si>
  <si>
    <t>221U0145</t>
  </si>
  <si>
    <t>CHACHA CHAGALA JESUS ANTONIO</t>
  </si>
  <si>
    <t>221U0147</t>
  </si>
  <si>
    <t>CHIGO AGUIRRE ANA GUADALUPE</t>
  </si>
  <si>
    <t>221U0148</t>
  </si>
  <si>
    <t>CHIPOL SINACA JOSELYN</t>
  </si>
  <si>
    <t>221U0151</t>
  </si>
  <si>
    <t>COYOLT GORGONIO ZURIEL ALBERTO</t>
  </si>
  <si>
    <t>221U0257</t>
  </si>
  <si>
    <t>CRUZ MARTINEZ ARTURO</t>
  </si>
  <si>
    <t>221U0154</t>
  </si>
  <si>
    <t>DURAN ALVARADO GUSTAVO ISRAEL</t>
  </si>
  <si>
    <t>221U0182</t>
  </si>
  <si>
    <t>HERNANDEZ FONSECA JAIME</t>
  </si>
  <si>
    <t>221U0156</t>
  </si>
  <si>
    <t>HERNANDEZ QUINO JOSE MANUEL</t>
  </si>
  <si>
    <t>221U0259</t>
  </si>
  <si>
    <t>ISIDORO BENITEZ SAMIR</t>
  </si>
  <si>
    <t>221U0183</t>
  </si>
  <si>
    <t>LEON LOZANO JOSE ALEJANDRO</t>
  </si>
  <si>
    <t>221U0159</t>
  </si>
  <si>
    <t>MALAGA PUCHETA MANUEL ALEJANDRO</t>
  </si>
  <si>
    <t>221U0160</t>
  </si>
  <si>
    <t>MARTINEZ AGUILAR ALEJANDRO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</si>
  <si>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</si>
  <si>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</si>
  <si>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</si>
  <si>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</si>
  <si>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</si>
  <si>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</si>
  <si>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221U0166</t>
  </si>
  <si>
    <t>ORTEGA CABRERA ALEXIS DE JESUS</t>
  </si>
  <si>
    <t>221U0841</t>
  </si>
  <si>
    <t>PATLAX ALARCON MOISES</t>
  </si>
  <si>
    <t>211U0612</t>
  </si>
  <si>
    <t>PEREZ GARCIA JOSE RAMSES</t>
  </si>
  <si>
    <t>221U0167</t>
  </si>
  <si>
    <t>POLITO MALAGA LUIS GERARDO</t>
  </si>
  <si>
    <t>221U0171</t>
  </si>
  <si>
    <t>REYNADA PREZA HUGO DANIEL</t>
  </si>
  <si>
    <t>221U0172</t>
  </si>
  <si>
    <t>RIVEROLL IXTEPAN AARON</t>
  </si>
  <si>
    <t>221U0173</t>
  </si>
  <si>
    <t>RODRIGUEZ MARTINEZ LUIS ALFREDO</t>
  </si>
  <si>
    <t>221U0174</t>
  </si>
  <si>
    <t>RODRIGUEZ PEREZ MARIA GUADALUPE</t>
  </si>
  <si>
    <t>221U0176</t>
  </si>
  <si>
    <t>SEBA BAXIN JUAN JOSE</t>
  </si>
  <si>
    <t>221U0181</t>
  </si>
  <si>
    <t>VELASCO HERNANDEZ OSVAL DANIEL</t>
  </si>
  <si>
    <t>221U0178</t>
  </si>
  <si>
    <t>VELASCO QUINO ARTURO DE JESUS</t>
  </si>
  <si>
    <t>221U0179</t>
  </si>
  <si>
    <t>VICTORIO PALAYOT JESÚS MANUEL</t>
  </si>
  <si>
    <t>221U0180</t>
  </si>
  <si>
    <t>XOLO ARRES BRANDON EMMANUEL</t>
  </si>
  <si>
    <t>241U0400</t>
  </si>
  <si>
    <t>VALENTIN AVILA BRANDON YAHIR</t>
  </si>
  <si>
    <t>241U0401</t>
  </si>
  <si>
    <t>VALERO FOMPEROSA ANGEL ANTONIO</t>
  </si>
  <si>
    <t xml:space="preserve">METROLOGIA Y NORMALIZACION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</si>
</sst>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4" borderId="2" xfId="0" applyFill="1" applyBorder="1"/>
    <xf numFmtId="0" fontId="4" fillId="0" borderId="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6" fillId="0" borderId="5" xfId="0" applyFont="1" applyBorder="1"/>
    <xf numFmtId="1" fontId="1" fillId="0" borderId="2" xfId="0" applyNumberFormat="1" applyFont="1" applyBorder="1" applyAlignment="1">
      <alignment horizontal="center"/>
    </xf>
    <xf numFmtId="14" fontId="7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9"/>
  <sheetViews>
    <sheetView topLeftCell="A26" zoomScale="84" zoomScaleNormal="84" workbookViewId="0">
      <selection activeCell="O4" sqref="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3" width="5.7109375" customWidth="1"/>
    <col min="14" max="14" width="6.42578125" customWidth="1"/>
    <col min="15" max="15" width="11" customWidth="1"/>
    <col min="16" max="16" width="8.7109375" customWidth="1"/>
    <col min="17" max="18" width="5.7109375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</row>
    <row r="4" spans="2:17" ht="16.5" x14ac:dyDescent="0.3">
      <c r="C4" t="s">
        <v>0</v>
      </c>
      <c r="D4" s="49" t="s">
        <v>26</v>
      </c>
      <c r="E4" s="49"/>
      <c r="F4" s="49"/>
      <c r="G4" s="49"/>
      <c r="I4" t="s">
        <v>1</v>
      </c>
      <c r="J4" s="40" t="s">
        <v>27</v>
      </c>
      <c r="K4" s="40"/>
      <c r="L4" s="22"/>
      <c r="N4" t="s">
        <v>2</v>
      </c>
      <c r="O4" s="32">
        <v>45616</v>
      </c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70</v>
      </c>
      <c r="E6" s="40"/>
      <c r="F6" s="40"/>
      <c r="G6" s="40"/>
      <c r="I6" s="39" t="s">
        <v>21</v>
      </c>
      <c r="J6" s="39"/>
      <c r="K6" s="43" t="s">
        <v>23</v>
      </c>
      <c r="L6" s="43"/>
      <c r="M6" s="43"/>
      <c r="N6" s="43"/>
      <c r="O6" s="4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15" t="s">
        <v>32</v>
      </c>
      <c r="D9" s="36" t="s">
        <v>33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/>
      <c r="P9" s="9">
        <f>SUM(J9:O9)/6</f>
        <v>83.333333333333329</v>
      </c>
    </row>
    <row r="10" spans="2:17" x14ac:dyDescent="0.25">
      <c r="B10" s="6">
        <f>B9+1</f>
        <v>2</v>
      </c>
      <c r="C10" s="15" t="s">
        <v>28</v>
      </c>
      <c r="D10" s="36" t="s">
        <v>29</v>
      </c>
      <c r="E10" s="37"/>
      <c r="F10" s="37"/>
      <c r="G10" s="37"/>
      <c r="H10" s="37"/>
      <c r="I10" s="38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/>
      <c r="P10" s="9">
        <f t="shared" ref="P10:P34" si="0">SUM(J10:O10)/6</f>
        <v>83.333333333333329</v>
      </c>
    </row>
    <row r="11" spans="2:17" x14ac:dyDescent="0.25">
      <c r="B11" s="6">
        <f t="shared" ref="B11:B34" si="1">B10+1</f>
        <v>3</v>
      </c>
      <c r="C11" s="15" t="s">
        <v>34</v>
      </c>
      <c r="D11" s="36" t="s">
        <v>35</v>
      </c>
      <c r="E11" s="37"/>
      <c r="F11" s="37"/>
      <c r="G11" s="37"/>
      <c r="H11" s="37"/>
      <c r="I11" s="38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/>
      <c r="P11" s="9">
        <f t="shared" si="0"/>
        <v>83.333333333333329</v>
      </c>
    </row>
    <row r="12" spans="2:17" x14ac:dyDescent="0.25">
      <c r="B12" s="6">
        <f t="shared" si="1"/>
        <v>4</v>
      </c>
      <c r="C12" s="16" t="s">
        <v>36</v>
      </c>
      <c r="D12" s="36" t="s">
        <v>37</v>
      </c>
      <c r="E12" s="37"/>
      <c r="F12" s="37"/>
      <c r="G12" s="37"/>
      <c r="H12" s="37"/>
      <c r="I12" s="38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/>
      <c r="P12" s="9">
        <f t="shared" si="0"/>
        <v>83.333333333333329</v>
      </c>
    </row>
    <row r="13" spans="2:17" x14ac:dyDescent="0.25">
      <c r="B13" s="6">
        <f t="shared" si="1"/>
        <v>5</v>
      </c>
      <c r="C13" s="15" t="s">
        <v>38</v>
      </c>
      <c r="D13" s="36" t="s">
        <v>39</v>
      </c>
      <c r="E13" s="37"/>
      <c r="F13" s="37"/>
      <c r="G13" s="37"/>
      <c r="H13" s="37"/>
      <c r="I13" s="38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/>
      <c r="P13" s="9">
        <f t="shared" si="0"/>
        <v>83.333333333333329</v>
      </c>
    </row>
    <row r="14" spans="2:17" x14ac:dyDescent="0.25">
      <c r="B14" s="6">
        <f t="shared" si="1"/>
        <v>6</v>
      </c>
      <c r="C14" s="16" t="s">
        <v>40</v>
      </c>
      <c r="D14" s="36" t="s">
        <v>41</v>
      </c>
      <c r="E14" s="37"/>
      <c r="F14" s="37"/>
      <c r="G14" s="37"/>
      <c r="H14" s="37"/>
      <c r="I14" s="3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/>
      <c r="P14" s="9">
        <f t="shared" si="0"/>
        <v>83.333333333333329</v>
      </c>
    </row>
    <row r="15" spans="2:17" x14ac:dyDescent="0.25">
      <c r="B15" s="6">
        <f t="shared" si="1"/>
        <v>7</v>
      </c>
      <c r="C15" s="15" t="s">
        <v>42</v>
      </c>
      <c r="D15" s="36" t="s">
        <v>43</v>
      </c>
      <c r="E15" s="37"/>
      <c r="F15" s="37"/>
      <c r="G15" s="37"/>
      <c r="H15" s="37"/>
      <c r="I15" s="38"/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/>
      <c r="P15" s="9">
        <f t="shared" si="0"/>
        <v>83.333333333333329</v>
      </c>
    </row>
    <row r="16" spans="2:17" x14ac:dyDescent="0.25">
      <c r="B16" s="6">
        <f t="shared" si="1"/>
        <v>8</v>
      </c>
      <c r="C16" s="16" t="s">
        <v>44</v>
      </c>
      <c r="D16" s="36" t="s">
        <v>45</v>
      </c>
      <c r="E16" s="37"/>
      <c r="F16" s="37"/>
      <c r="G16" s="37"/>
      <c r="H16" s="37"/>
      <c r="I16" s="3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/>
      <c r="P16" s="9">
        <f t="shared" si="0"/>
        <v>83.333333333333329</v>
      </c>
    </row>
    <row r="17" spans="2:16" x14ac:dyDescent="0.25">
      <c r="B17" s="6">
        <f t="shared" si="1"/>
        <v>9</v>
      </c>
      <c r="C17" s="15" t="s">
        <v>46</v>
      </c>
      <c r="D17" s="36" t="s">
        <v>47</v>
      </c>
      <c r="E17" s="37"/>
      <c r="F17" s="37"/>
      <c r="G17" s="37"/>
      <c r="H17" s="37"/>
      <c r="I17" s="3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/>
      <c r="P17" s="9">
        <f t="shared" si="0"/>
        <v>83.333333333333329</v>
      </c>
    </row>
    <row r="18" spans="2:16" x14ac:dyDescent="0.25">
      <c r="B18" s="6">
        <f t="shared" si="1"/>
        <v>10</v>
      </c>
      <c r="C18" s="16" t="s">
        <v>30</v>
      </c>
      <c r="D18" s="36" t="s">
        <v>31</v>
      </c>
      <c r="E18" s="37"/>
      <c r="F18" s="37"/>
      <c r="G18" s="37"/>
      <c r="H18" s="37"/>
      <c r="I18" s="3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/>
      <c r="P18" s="9">
        <f t="shared" si="0"/>
        <v>83.333333333333329</v>
      </c>
    </row>
    <row r="19" spans="2:16" x14ac:dyDescent="0.25">
      <c r="B19" s="6">
        <f t="shared" si="1"/>
        <v>11</v>
      </c>
      <c r="C19" s="15" t="s">
        <v>48</v>
      </c>
      <c r="D19" s="36" t="s">
        <v>49</v>
      </c>
      <c r="E19" s="37"/>
      <c r="F19" s="37"/>
      <c r="G19" s="37"/>
      <c r="H19" s="37"/>
      <c r="I19" s="3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9">
        <f t="shared" si="0"/>
        <v>83.333333333333329</v>
      </c>
    </row>
    <row r="20" spans="2:16" x14ac:dyDescent="0.25">
      <c r="B20" s="6">
        <f t="shared" si="1"/>
        <v>12</v>
      </c>
      <c r="C20" s="16" t="s">
        <v>50</v>
      </c>
      <c r="D20" s="36" t="s">
        <v>51</v>
      </c>
      <c r="E20" s="37"/>
      <c r="F20" s="37"/>
      <c r="G20" s="37"/>
      <c r="H20" s="37"/>
      <c r="I20" s="3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/>
      <c r="P20" s="9">
        <f t="shared" si="0"/>
        <v>83.333333333333329</v>
      </c>
    </row>
    <row r="21" spans="2:16" x14ac:dyDescent="0.25">
      <c r="B21" s="6">
        <f t="shared" si="1"/>
        <v>13</v>
      </c>
      <c r="C21" s="16" t="s">
        <v>52</v>
      </c>
      <c r="D21" s="18" t="s">
        <v>53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/>
      <c r="P21" s="9">
        <f t="shared" si="0"/>
        <v>83.333333333333329</v>
      </c>
    </row>
    <row r="22" spans="2:16" x14ac:dyDescent="0.25">
      <c r="B22" s="6">
        <f t="shared" si="1"/>
        <v>14</v>
      </c>
      <c r="C22" s="16" t="s">
        <v>54</v>
      </c>
      <c r="D22" s="18" t="s">
        <v>55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/>
      <c r="P22" s="9">
        <f t="shared" si="0"/>
        <v>83.333333333333329</v>
      </c>
    </row>
    <row r="23" spans="2:16" x14ac:dyDescent="0.25">
      <c r="B23" s="6">
        <f t="shared" si="1"/>
        <v>15</v>
      </c>
      <c r="C23" s="16" t="s">
        <v>56</v>
      </c>
      <c r="D23" s="18" t="s">
        <v>57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/>
      <c r="P23" s="9">
        <f t="shared" si="0"/>
        <v>83.333333333333329</v>
      </c>
    </row>
    <row r="24" spans="2:16" x14ac:dyDescent="0.25">
      <c r="B24" s="6">
        <f t="shared" si="1"/>
        <v>16</v>
      </c>
      <c r="C24" s="16" t="s">
        <v>58</v>
      </c>
      <c r="D24" s="18" t="s">
        <v>59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/>
      <c r="P24" s="9">
        <f t="shared" si="0"/>
        <v>83.333333333333329</v>
      </c>
    </row>
    <row r="25" spans="2:16" x14ac:dyDescent="0.25">
      <c r="B25" s="6">
        <f t="shared" si="1"/>
        <v>17</v>
      </c>
      <c r="C25" s="16" t="s">
        <v>60</v>
      </c>
      <c r="D25" s="18" t="s">
        <v>61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/>
      <c r="P25" s="9">
        <f t="shared" si="0"/>
        <v>83.333333333333329</v>
      </c>
    </row>
    <row r="26" spans="2:16" x14ac:dyDescent="0.25">
      <c r="B26" s="6">
        <f t="shared" si="1"/>
        <v>18</v>
      </c>
      <c r="C26" s="16" t="s">
        <v>62</v>
      </c>
      <c r="D26" s="18" t="s">
        <v>63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/>
      <c r="P26" s="9">
        <f t="shared" si="0"/>
        <v>83.333333333333329</v>
      </c>
    </row>
    <row r="27" spans="2:16" x14ac:dyDescent="0.25">
      <c r="B27" s="6">
        <f t="shared" si="1"/>
        <v>19</v>
      </c>
      <c r="C27" s="16" t="s">
        <v>64</v>
      </c>
      <c r="D27" s="18" t="s">
        <v>65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/>
      <c r="P27" s="9">
        <f t="shared" si="0"/>
        <v>83.333333333333329</v>
      </c>
    </row>
    <row r="28" spans="2:16" x14ac:dyDescent="0.25">
      <c r="B28" s="6">
        <f t="shared" si="1"/>
        <v>20</v>
      </c>
      <c r="C28" s="16" t="s">
        <v>66</v>
      </c>
      <c r="D28" s="18" t="s">
        <v>67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/>
      <c r="P28" s="9">
        <f t="shared" si="0"/>
        <v>83.333333333333329</v>
      </c>
    </row>
    <row r="29" spans="2:16" x14ac:dyDescent="0.25">
      <c r="B29" s="6">
        <f t="shared" si="1"/>
        <v>21</v>
      </c>
      <c r="C29" s="16" t="s">
        <v>68</v>
      </c>
      <c r="D29" s="18" t="s">
        <v>69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/>
      <c r="P29" s="9">
        <f t="shared" si="0"/>
        <v>83.333333333333329</v>
      </c>
    </row>
    <row r="30" spans="2:16" x14ac:dyDescent="0.25">
      <c r="B30" s="6">
        <f t="shared" si="1"/>
        <v>22</v>
      </c>
      <c r="C30" s="16" t="s">
        <v>127</v>
      </c>
      <c r="D30" s="18" t="s">
        <v>128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/>
      <c r="P30" s="9">
        <f t="shared" si="0"/>
        <v>83.333333333333329</v>
      </c>
    </row>
    <row r="31" spans="2:16" x14ac:dyDescent="0.25">
      <c r="B31" s="6">
        <f t="shared" si="1"/>
        <v>23</v>
      </c>
      <c r="C31" s="3" t="s">
        <v>129</v>
      </c>
      <c r="D31" s="18" t="s">
        <v>130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/>
      <c r="P31" s="9">
        <f t="shared" si="0"/>
        <v>83.333333333333329</v>
      </c>
    </row>
    <row r="32" spans="2:16" x14ac:dyDescent="0.25">
      <c r="B32" s="6">
        <f t="shared" si="1"/>
        <v>24</v>
      </c>
      <c r="C32" s="3" t="s">
        <v>131</v>
      </c>
      <c r="D32" s="18" t="s">
        <v>132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/>
      <c r="P32" s="9">
        <f t="shared" si="0"/>
        <v>83.333333333333329</v>
      </c>
    </row>
    <row r="33" spans="2:16" x14ac:dyDescent="0.25">
      <c r="B33" s="6">
        <f t="shared" si="1"/>
        <v>25</v>
      </c>
      <c r="C33" s="15" t="s">
        <v>133</v>
      </c>
      <c r="D33" s="36" t="s">
        <v>134</v>
      </c>
      <c r="E33" s="37"/>
      <c r="F33" s="37"/>
      <c r="G33" s="37"/>
      <c r="H33" s="37"/>
      <c r="I33" s="38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/>
      <c r="P33" s="9">
        <f t="shared" si="0"/>
        <v>83.333333333333329</v>
      </c>
    </row>
    <row r="34" spans="2:16" x14ac:dyDescent="0.25">
      <c r="B34" s="6">
        <f t="shared" si="1"/>
        <v>26</v>
      </c>
      <c r="C34" s="15" t="s">
        <v>135</v>
      </c>
      <c r="D34" s="18" t="s">
        <v>136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/>
      <c r="P34" s="9">
        <f t="shared" si="0"/>
        <v>83.333333333333329</v>
      </c>
    </row>
    <row r="35" spans="2:16" x14ac:dyDescent="0.25">
      <c r="B35" s="6"/>
      <c r="C35" s="15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9"/>
    </row>
    <row r="36" spans="2:16" x14ac:dyDescent="0.25">
      <c r="B36" s="6"/>
      <c r="C36" s="15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9"/>
    </row>
    <row r="37" spans="2:16" x14ac:dyDescent="0.25">
      <c r="B37" s="6"/>
      <c r="C37" s="15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9"/>
    </row>
    <row r="38" spans="2:16" x14ac:dyDescent="0.25">
      <c r="B38" s="6"/>
      <c r="C38" s="15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9"/>
    </row>
    <row r="39" spans="2:16" x14ac:dyDescent="0.25">
      <c r="B39" s="6"/>
      <c r="C39" s="15"/>
      <c r="D39" s="36"/>
      <c r="E39" s="37"/>
      <c r="F39" s="37"/>
      <c r="G39" s="37"/>
      <c r="H39" s="37"/>
      <c r="I39" s="38"/>
      <c r="J39" s="4"/>
      <c r="K39" s="4"/>
      <c r="L39" s="4"/>
      <c r="M39" s="4"/>
      <c r="N39" s="4"/>
      <c r="O39" s="4"/>
      <c r="P39" s="9"/>
    </row>
    <row r="40" spans="2:16" x14ac:dyDescent="0.25">
      <c r="B40" s="6"/>
      <c r="C40" s="15"/>
      <c r="D40" s="36"/>
      <c r="E40" s="37"/>
      <c r="F40" s="37"/>
      <c r="G40" s="37"/>
      <c r="H40" s="37"/>
      <c r="I40" s="38"/>
      <c r="J40" s="4"/>
      <c r="K40" s="4"/>
      <c r="L40" s="4"/>
      <c r="M40" s="4"/>
      <c r="N40" s="4"/>
      <c r="O40" s="4"/>
      <c r="P40" s="9"/>
    </row>
    <row r="41" spans="2:16" x14ac:dyDescent="0.25">
      <c r="C41" s="39"/>
      <c r="D41" s="39"/>
      <c r="E41" s="1"/>
      <c r="H41" s="46" t="s">
        <v>18</v>
      </c>
      <c r="I41" s="46"/>
      <c r="J41" s="10">
        <f t="shared" ref="J41:P41" si="2">COUNTIF(J9:J40,"&gt;=70")</f>
        <v>26</v>
      </c>
      <c r="K41" s="10">
        <f t="shared" si="2"/>
        <v>26</v>
      </c>
      <c r="L41" s="10"/>
      <c r="M41" s="10">
        <f t="shared" si="2"/>
        <v>26</v>
      </c>
      <c r="N41" s="10">
        <f t="shared" si="2"/>
        <v>26</v>
      </c>
      <c r="O41" s="10">
        <f t="shared" si="2"/>
        <v>0</v>
      </c>
      <c r="P41" s="14">
        <f t="shared" si="2"/>
        <v>26</v>
      </c>
    </row>
    <row r="42" spans="2:16" x14ac:dyDescent="0.25">
      <c r="C42" s="39"/>
      <c r="D42" s="39"/>
      <c r="E42" s="7"/>
      <c r="H42" s="47" t="s">
        <v>19</v>
      </c>
      <c r="I42" s="47"/>
      <c r="J42" s="11">
        <f>COUNTIF(J9:J40,"&lt;70")</f>
        <v>0</v>
      </c>
      <c r="K42" s="11">
        <f t="shared" ref="K42:P42" si="3">COUNTIF(K9:K40,"&lt;70")</f>
        <v>0</v>
      </c>
      <c r="L42" s="11"/>
      <c r="M42" s="11">
        <f t="shared" si="3"/>
        <v>0</v>
      </c>
      <c r="N42" s="11">
        <f t="shared" si="3"/>
        <v>0</v>
      </c>
      <c r="O42" s="11">
        <f t="shared" si="3"/>
        <v>0</v>
      </c>
      <c r="P42" s="11">
        <f t="shared" si="3"/>
        <v>0</v>
      </c>
    </row>
    <row r="43" spans="2:16" x14ac:dyDescent="0.25">
      <c r="C43" s="39"/>
      <c r="D43" s="39"/>
      <c r="E43" s="39"/>
      <c r="H43" s="47" t="s">
        <v>20</v>
      </c>
      <c r="I43" s="47"/>
      <c r="J43" s="11">
        <f t="shared" ref="J43:P43" si="4">COUNT(J9:J40)</f>
        <v>26</v>
      </c>
      <c r="K43" s="11">
        <f t="shared" si="4"/>
        <v>26</v>
      </c>
      <c r="L43" s="11"/>
      <c r="M43" s="11">
        <f t="shared" si="4"/>
        <v>26</v>
      </c>
      <c r="N43" s="11">
        <f t="shared" si="4"/>
        <v>26</v>
      </c>
      <c r="O43" s="11">
        <f t="shared" si="4"/>
        <v>0</v>
      </c>
      <c r="P43" s="11">
        <f t="shared" si="4"/>
        <v>26</v>
      </c>
    </row>
    <row r="44" spans="2:16" x14ac:dyDescent="0.25">
      <c r="C44" s="39"/>
      <c r="D44" s="39"/>
      <c r="E44" s="1"/>
      <c r="H44" s="48" t="s">
        <v>15</v>
      </c>
      <c r="I44" s="48"/>
      <c r="J44" s="12">
        <f>J41/J43</f>
        <v>1</v>
      </c>
      <c r="K44" s="13">
        <f t="shared" ref="K44:P44" si="5">K41/K43</f>
        <v>1</v>
      </c>
      <c r="L44" s="13"/>
      <c r="M44" s="13">
        <f t="shared" si="5"/>
        <v>1</v>
      </c>
      <c r="N44" s="13">
        <f t="shared" si="5"/>
        <v>1</v>
      </c>
      <c r="O44" s="13" t="e">
        <f t="shared" si="5"/>
        <v>#DIV/0!</v>
      </c>
      <c r="P44" s="13">
        <f t="shared" si="5"/>
        <v>1</v>
      </c>
    </row>
    <row r="45" spans="2:16" x14ac:dyDescent="0.25">
      <c r="C45" s="39"/>
      <c r="D45" s="39"/>
      <c r="E45" s="1"/>
      <c r="H45" s="48" t="s">
        <v>16</v>
      </c>
      <c r="I45" s="48"/>
      <c r="J45" s="12">
        <f>J42/J43</f>
        <v>0</v>
      </c>
      <c r="K45" s="12">
        <f t="shared" ref="K45:P45" si="6">K42/K43</f>
        <v>0</v>
      </c>
      <c r="L45" s="12"/>
      <c r="M45" s="13">
        <f t="shared" si="6"/>
        <v>0</v>
      </c>
      <c r="N45" s="13">
        <f t="shared" si="6"/>
        <v>0</v>
      </c>
      <c r="O45" s="13" t="e">
        <f t="shared" si="6"/>
        <v>#DIV/0!</v>
      </c>
      <c r="P45" s="13">
        <f t="shared" si="6"/>
        <v>0</v>
      </c>
    </row>
    <row r="46" spans="2:16" x14ac:dyDescent="0.25">
      <c r="C46" s="39"/>
      <c r="D46" s="39"/>
      <c r="E46" s="7"/>
    </row>
    <row r="47" spans="2:16" x14ac:dyDescent="0.25">
      <c r="C47" s="1"/>
      <c r="D47" s="1"/>
      <c r="E47" s="7"/>
    </row>
    <row r="48" spans="2:16" x14ac:dyDescent="0.25">
      <c r="J48" s="44" t="s">
        <v>23</v>
      </c>
      <c r="K48" s="44"/>
      <c r="L48" s="44"/>
      <c r="M48" s="44"/>
      <c r="N48" s="44"/>
      <c r="O48" s="44"/>
    </row>
    <row r="49" spans="10:15" x14ac:dyDescent="0.25">
      <c r="J49" s="42" t="s">
        <v>17</v>
      </c>
      <c r="K49" s="42"/>
      <c r="L49" s="42"/>
      <c r="M49" s="42"/>
      <c r="N49" s="42"/>
      <c r="O49" s="42"/>
    </row>
  </sheetData>
  <mergeCells count="36">
    <mergeCell ref="C3:O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8:I18"/>
    <mergeCell ref="D19:I19"/>
    <mergeCell ref="D33:I33"/>
    <mergeCell ref="D39:I39"/>
    <mergeCell ref="J49:O49"/>
    <mergeCell ref="C42:D42"/>
    <mergeCell ref="I6:J6"/>
    <mergeCell ref="K6:O6"/>
    <mergeCell ref="J48:O48"/>
    <mergeCell ref="B2:O2"/>
    <mergeCell ref="D40:I40"/>
    <mergeCell ref="C41:D41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8D75-76BD-4E21-88D9-692ECC69EA2B}">
  <dimension ref="B2:O49"/>
  <sheetViews>
    <sheetView zoomScale="84" zoomScaleNormal="84" workbookViewId="0">
      <selection activeCell="M4" sqref="M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6.42578125" customWidth="1"/>
    <col min="13" max="13" width="11" customWidth="1"/>
    <col min="14" max="14" width="8.7109375" customWidth="1"/>
    <col min="15" max="16" width="5.7109375" customWidth="1"/>
  </cols>
  <sheetData>
    <row r="2" spans="2:15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</row>
    <row r="3" spans="2:15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1"/>
      <c r="O3" s="1"/>
    </row>
    <row r="4" spans="2:15" ht="16.5" x14ac:dyDescent="0.3">
      <c r="C4" t="s">
        <v>0</v>
      </c>
      <c r="D4" s="49" t="s">
        <v>278</v>
      </c>
      <c r="E4" s="49"/>
      <c r="F4" s="49"/>
      <c r="G4" s="49"/>
      <c r="I4" t="s">
        <v>1</v>
      </c>
      <c r="J4" s="40" t="s">
        <v>137</v>
      </c>
      <c r="K4" s="40"/>
      <c r="L4" t="s">
        <v>2</v>
      </c>
      <c r="M4" s="32">
        <v>45616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0" t="s">
        <v>70</v>
      </c>
      <c r="E6" s="40"/>
      <c r="F6" s="40"/>
      <c r="G6" s="40"/>
      <c r="I6" s="39" t="s">
        <v>21</v>
      </c>
      <c r="J6" s="39"/>
      <c r="K6" s="43" t="s">
        <v>23</v>
      </c>
      <c r="L6" s="43"/>
      <c r="M6" s="43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25">
      <c r="B9" s="6">
        <v>1</v>
      </c>
      <c r="C9" s="15" t="s">
        <v>71</v>
      </c>
      <c r="D9" s="36" t="s">
        <v>72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100</v>
      </c>
      <c r="M9" s="4"/>
      <c r="N9" s="9">
        <f>SUM(J9:M9)/4</f>
        <v>75</v>
      </c>
    </row>
    <row r="10" spans="2:15" x14ac:dyDescent="0.25">
      <c r="B10" s="6">
        <f>B9+1</f>
        <v>2</v>
      </c>
      <c r="C10" s="15" t="s">
        <v>73</v>
      </c>
      <c r="D10" s="36" t="s">
        <v>74</v>
      </c>
      <c r="E10" s="37"/>
      <c r="F10" s="37"/>
      <c r="G10" s="37"/>
      <c r="H10" s="37"/>
      <c r="I10" s="38"/>
      <c r="J10" s="4">
        <v>100</v>
      </c>
      <c r="K10" s="4">
        <v>100</v>
      </c>
      <c r="L10" s="4">
        <v>100</v>
      </c>
      <c r="M10" s="4"/>
      <c r="N10" s="9">
        <f t="shared" ref="N10:N38" si="0">SUM(J10:M10)/4</f>
        <v>75</v>
      </c>
    </row>
    <row r="11" spans="2:15" x14ac:dyDescent="0.25">
      <c r="B11" s="6">
        <f t="shared" ref="B11:B38" si="1">B10+1</f>
        <v>3</v>
      </c>
      <c r="C11" s="15" t="s">
        <v>75</v>
      </c>
      <c r="D11" s="36" t="s">
        <v>76</v>
      </c>
      <c r="E11" s="37"/>
      <c r="F11" s="37"/>
      <c r="G11" s="37"/>
      <c r="H11" s="37"/>
      <c r="I11" s="38"/>
      <c r="J11" s="4">
        <v>100</v>
      </c>
      <c r="K11" s="4">
        <v>100</v>
      </c>
      <c r="L11" s="4">
        <v>100</v>
      </c>
      <c r="M11" s="4"/>
      <c r="N11" s="9">
        <f t="shared" si="0"/>
        <v>75</v>
      </c>
    </row>
    <row r="12" spans="2:15" x14ac:dyDescent="0.25">
      <c r="B12" s="6">
        <f t="shared" si="1"/>
        <v>4</v>
      </c>
      <c r="C12" s="16" t="s">
        <v>78</v>
      </c>
      <c r="D12" s="36" t="s">
        <v>77</v>
      </c>
      <c r="E12" s="37"/>
      <c r="F12" s="37"/>
      <c r="G12" s="37"/>
      <c r="H12" s="37"/>
      <c r="I12" s="38"/>
      <c r="J12" s="4">
        <v>100</v>
      </c>
      <c r="K12" s="4">
        <v>100</v>
      </c>
      <c r="L12" s="4">
        <v>100</v>
      </c>
      <c r="M12" s="4"/>
      <c r="N12" s="9">
        <f t="shared" si="0"/>
        <v>75</v>
      </c>
    </row>
    <row r="13" spans="2:15" x14ac:dyDescent="0.25">
      <c r="B13" s="6">
        <f t="shared" si="1"/>
        <v>5</v>
      </c>
      <c r="C13" s="15" t="s">
        <v>79</v>
      </c>
      <c r="D13" s="36" t="s">
        <v>80</v>
      </c>
      <c r="E13" s="37"/>
      <c r="F13" s="37"/>
      <c r="G13" s="37"/>
      <c r="H13" s="37"/>
      <c r="I13" s="38"/>
      <c r="J13" s="4">
        <v>100</v>
      </c>
      <c r="K13" s="4">
        <v>100</v>
      </c>
      <c r="L13" s="4">
        <v>100</v>
      </c>
      <c r="M13" s="4"/>
      <c r="N13" s="9">
        <f t="shared" si="0"/>
        <v>75</v>
      </c>
    </row>
    <row r="14" spans="2:15" x14ac:dyDescent="0.25">
      <c r="B14" s="6">
        <f t="shared" si="1"/>
        <v>6</v>
      </c>
      <c r="C14" s="16" t="s">
        <v>81</v>
      </c>
      <c r="D14" s="36" t="s">
        <v>82</v>
      </c>
      <c r="E14" s="37"/>
      <c r="F14" s="37"/>
      <c r="G14" s="37"/>
      <c r="H14" s="37"/>
      <c r="I14" s="38"/>
      <c r="J14" s="4">
        <v>100</v>
      </c>
      <c r="K14" s="4">
        <v>100</v>
      </c>
      <c r="L14" s="4">
        <v>100</v>
      </c>
      <c r="M14" s="4"/>
      <c r="N14" s="9">
        <f t="shared" si="0"/>
        <v>75</v>
      </c>
    </row>
    <row r="15" spans="2:15" x14ac:dyDescent="0.25">
      <c r="B15" s="6">
        <f t="shared" si="1"/>
        <v>7</v>
      </c>
      <c r="C15" s="15" t="s">
        <v>83</v>
      </c>
      <c r="D15" s="36" t="s">
        <v>84</v>
      </c>
      <c r="E15" s="37"/>
      <c r="F15" s="37"/>
      <c r="G15" s="37"/>
      <c r="H15" s="37"/>
      <c r="I15" s="38"/>
      <c r="J15" s="4">
        <v>100</v>
      </c>
      <c r="K15" s="4">
        <v>100</v>
      </c>
      <c r="L15" s="4">
        <v>100</v>
      </c>
      <c r="M15" s="4"/>
      <c r="N15" s="9">
        <f t="shared" si="0"/>
        <v>75</v>
      </c>
    </row>
    <row r="16" spans="2:15" x14ac:dyDescent="0.25">
      <c r="B16" s="6">
        <f t="shared" si="1"/>
        <v>8</v>
      </c>
      <c r="C16" s="16" t="s">
        <v>85</v>
      </c>
      <c r="D16" s="36" t="s">
        <v>86</v>
      </c>
      <c r="E16" s="37"/>
      <c r="F16" s="37"/>
      <c r="G16" s="37"/>
      <c r="H16" s="37"/>
      <c r="I16" s="38"/>
      <c r="J16" s="4">
        <v>100</v>
      </c>
      <c r="K16" s="4">
        <v>100</v>
      </c>
      <c r="L16" s="4">
        <v>100</v>
      </c>
      <c r="M16" s="4"/>
      <c r="N16" s="9">
        <f t="shared" si="0"/>
        <v>75</v>
      </c>
    </row>
    <row r="17" spans="2:14" x14ac:dyDescent="0.25">
      <c r="B17" s="6">
        <f t="shared" si="1"/>
        <v>9</v>
      </c>
      <c r="C17" s="15" t="s">
        <v>87</v>
      </c>
      <c r="D17" s="36" t="s">
        <v>88</v>
      </c>
      <c r="E17" s="37"/>
      <c r="F17" s="37"/>
      <c r="G17" s="37"/>
      <c r="H17" s="37"/>
      <c r="I17" s="38"/>
      <c r="J17" s="4">
        <v>100</v>
      </c>
      <c r="K17" s="4">
        <v>100</v>
      </c>
      <c r="L17" s="4">
        <v>100</v>
      </c>
      <c r="M17" s="4"/>
      <c r="N17" s="9">
        <f t="shared" si="0"/>
        <v>75</v>
      </c>
    </row>
    <row r="18" spans="2:14" x14ac:dyDescent="0.25">
      <c r="B18" s="6">
        <f t="shared" si="1"/>
        <v>10</v>
      </c>
      <c r="C18" s="16" t="s">
        <v>89</v>
      </c>
      <c r="D18" s="36" t="s">
        <v>90</v>
      </c>
      <c r="E18" s="37"/>
      <c r="F18" s="37"/>
      <c r="G18" s="37"/>
      <c r="H18" s="37"/>
      <c r="I18" s="38"/>
      <c r="J18" s="4">
        <v>100</v>
      </c>
      <c r="K18" s="4">
        <v>100</v>
      </c>
      <c r="L18" s="4">
        <v>100</v>
      </c>
      <c r="M18" s="4"/>
      <c r="N18" s="9">
        <f t="shared" si="0"/>
        <v>75</v>
      </c>
    </row>
    <row r="19" spans="2:14" x14ac:dyDescent="0.25">
      <c r="B19" s="6">
        <f t="shared" si="1"/>
        <v>11</v>
      </c>
      <c r="C19" s="15" t="s">
        <v>91</v>
      </c>
      <c r="D19" s="36" t="s">
        <v>92</v>
      </c>
      <c r="E19" s="37"/>
      <c r="F19" s="37"/>
      <c r="G19" s="37"/>
      <c r="H19" s="37"/>
      <c r="I19" s="38"/>
      <c r="J19" s="4">
        <v>100</v>
      </c>
      <c r="K19" s="4">
        <v>100</v>
      </c>
      <c r="L19" s="4">
        <v>100</v>
      </c>
      <c r="M19" s="4"/>
      <c r="N19" s="9">
        <f t="shared" si="0"/>
        <v>75</v>
      </c>
    </row>
    <row r="20" spans="2:14" x14ac:dyDescent="0.25">
      <c r="B20" s="6">
        <f t="shared" si="1"/>
        <v>12</v>
      </c>
      <c r="C20" s="16" t="s">
        <v>93</v>
      </c>
      <c r="D20" s="36" t="s">
        <v>94</v>
      </c>
      <c r="E20" s="37"/>
      <c r="F20" s="37"/>
      <c r="G20" s="37"/>
      <c r="H20" s="37"/>
      <c r="I20" s="38"/>
      <c r="J20" s="4">
        <v>100</v>
      </c>
      <c r="K20" s="4">
        <v>100</v>
      </c>
      <c r="L20" s="4">
        <v>100</v>
      </c>
      <c r="M20" s="4"/>
      <c r="N20" s="9">
        <f t="shared" si="0"/>
        <v>75</v>
      </c>
    </row>
    <row r="21" spans="2:14" x14ac:dyDescent="0.25">
      <c r="B21" s="6">
        <f t="shared" si="1"/>
        <v>13</v>
      </c>
      <c r="C21" s="16" t="s">
        <v>95</v>
      </c>
      <c r="D21" s="18" t="s">
        <v>96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/>
      <c r="N21" s="9">
        <f t="shared" si="0"/>
        <v>75</v>
      </c>
    </row>
    <row r="22" spans="2:14" x14ac:dyDescent="0.25">
      <c r="B22" s="6">
        <f t="shared" si="1"/>
        <v>14</v>
      </c>
      <c r="C22" s="16" t="s">
        <v>97</v>
      </c>
      <c r="D22" s="18" t="s">
        <v>98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/>
      <c r="N22" s="9">
        <f t="shared" si="0"/>
        <v>75</v>
      </c>
    </row>
    <row r="23" spans="2:14" x14ac:dyDescent="0.25">
      <c r="B23" s="6">
        <f t="shared" si="1"/>
        <v>15</v>
      </c>
      <c r="C23" s="16" t="s">
        <v>99</v>
      </c>
      <c r="D23" s="18" t="s">
        <v>100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/>
      <c r="N23" s="9">
        <f t="shared" si="0"/>
        <v>75</v>
      </c>
    </row>
    <row r="24" spans="2:14" x14ac:dyDescent="0.25">
      <c r="B24" s="6">
        <f t="shared" si="1"/>
        <v>16</v>
      </c>
      <c r="C24" s="16" t="s">
        <v>101</v>
      </c>
      <c r="D24" s="18" t="s">
        <v>102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/>
      <c r="N24" s="9">
        <f t="shared" si="0"/>
        <v>75</v>
      </c>
    </row>
    <row r="25" spans="2:14" x14ac:dyDescent="0.25">
      <c r="B25" s="6">
        <f t="shared" si="1"/>
        <v>17</v>
      </c>
      <c r="C25" s="16" t="s">
        <v>103</v>
      </c>
      <c r="D25" s="18" t="s">
        <v>104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/>
      <c r="N25" s="9">
        <f t="shared" si="0"/>
        <v>75</v>
      </c>
    </row>
    <row r="26" spans="2:14" x14ac:dyDescent="0.25">
      <c r="B26" s="6">
        <f t="shared" si="1"/>
        <v>18</v>
      </c>
      <c r="C26" s="16" t="s">
        <v>105</v>
      </c>
      <c r="D26" s="18" t="s">
        <v>106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/>
      <c r="N26" s="9">
        <f t="shared" si="0"/>
        <v>75</v>
      </c>
    </row>
    <row r="27" spans="2:14" x14ac:dyDescent="0.25">
      <c r="B27" s="6">
        <f t="shared" si="1"/>
        <v>19</v>
      </c>
      <c r="C27" s="16" t="s">
        <v>107</v>
      </c>
      <c r="D27" s="18" t="s">
        <v>108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/>
      <c r="N27" s="9">
        <f t="shared" si="0"/>
        <v>75</v>
      </c>
    </row>
    <row r="28" spans="2:14" x14ac:dyDescent="0.25">
      <c r="B28" s="6">
        <f t="shared" si="1"/>
        <v>20</v>
      </c>
      <c r="C28" s="16" t="s">
        <v>109</v>
      </c>
      <c r="D28" s="18" t="s">
        <v>110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/>
      <c r="N28" s="9">
        <f t="shared" si="0"/>
        <v>75</v>
      </c>
    </row>
    <row r="29" spans="2:14" x14ac:dyDescent="0.25">
      <c r="B29" s="6">
        <f t="shared" si="1"/>
        <v>21</v>
      </c>
      <c r="C29" s="16" t="s">
        <v>111</v>
      </c>
      <c r="D29" s="18" t="s">
        <v>112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/>
      <c r="N29" s="9">
        <f t="shared" si="0"/>
        <v>75</v>
      </c>
    </row>
    <row r="30" spans="2:14" x14ac:dyDescent="0.25">
      <c r="B30" s="6">
        <f t="shared" si="1"/>
        <v>22</v>
      </c>
      <c r="C30" s="16" t="s">
        <v>113</v>
      </c>
      <c r="D30" s="18" t="s">
        <v>114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/>
      <c r="N30" s="9">
        <f t="shared" si="0"/>
        <v>75</v>
      </c>
    </row>
    <row r="31" spans="2:14" x14ac:dyDescent="0.25">
      <c r="B31" s="6">
        <f t="shared" si="1"/>
        <v>23</v>
      </c>
      <c r="C31" s="16" t="s">
        <v>115</v>
      </c>
      <c r="D31" s="18" t="s">
        <v>116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/>
      <c r="N31" s="9">
        <f t="shared" si="0"/>
        <v>75</v>
      </c>
    </row>
    <row r="32" spans="2:14" x14ac:dyDescent="0.25">
      <c r="B32" s="6">
        <f t="shared" si="1"/>
        <v>24</v>
      </c>
      <c r="C32" s="16" t="s">
        <v>117</v>
      </c>
      <c r="D32" s="18" t="s">
        <v>118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/>
      <c r="N32" s="9">
        <f t="shared" si="0"/>
        <v>75</v>
      </c>
    </row>
    <row r="33" spans="2:14" x14ac:dyDescent="0.25">
      <c r="B33" s="6">
        <f t="shared" si="1"/>
        <v>25</v>
      </c>
      <c r="C33" s="15" t="s">
        <v>119</v>
      </c>
      <c r="D33" s="36" t="s">
        <v>120</v>
      </c>
      <c r="E33" s="37"/>
      <c r="F33" s="37"/>
      <c r="G33" s="37"/>
      <c r="H33" s="37"/>
      <c r="I33" s="38"/>
      <c r="J33" s="4">
        <v>100</v>
      </c>
      <c r="K33" s="4">
        <v>100</v>
      </c>
      <c r="L33" s="4">
        <v>100</v>
      </c>
      <c r="M33" s="4"/>
      <c r="N33" s="9">
        <f t="shared" si="0"/>
        <v>75</v>
      </c>
    </row>
    <row r="34" spans="2:14" x14ac:dyDescent="0.25">
      <c r="B34" s="6">
        <f t="shared" si="1"/>
        <v>26</v>
      </c>
      <c r="C34" s="15" t="s">
        <v>121</v>
      </c>
      <c r="D34" s="18" t="s">
        <v>122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/>
      <c r="N34" s="9">
        <f t="shared" si="0"/>
        <v>75</v>
      </c>
    </row>
    <row r="35" spans="2:14" x14ac:dyDescent="0.25">
      <c r="B35" s="6">
        <f t="shared" si="1"/>
        <v>27</v>
      </c>
      <c r="C35" s="15" t="s">
        <v>123</v>
      </c>
      <c r="D35" s="18" t="s">
        <v>124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/>
      <c r="N35" s="9">
        <f t="shared" si="0"/>
        <v>75</v>
      </c>
    </row>
    <row r="36" spans="2:14" x14ac:dyDescent="0.25">
      <c r="B36" s="6">
        <f t="shared" si="1"/>
        <v>28</v>
      </c>
      <c r="C36" s="15" t="s">
        <v>125</v>
      </c>
      <c r="D36" s="18" t="s">
        <v>126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/>
      <c r="N36" s="9">
        <f t="shared" si="0"/>
        <v>75</v>
      </c>
    </row>
    <row r="37" spans="2:14" x14ac:dyDescent="0.25">
      <c r="B37" s="6">
        <f t="shared" si="1"/>
        <v>29</v>
      </c>
      <c r="C37" s="15" t="s">
        <v>274</v>
      </c>
      <c r="D37" s="18" t="s">
        <v>275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/>
      <c r="N37" s="9">
        <f t="shared" si="0"/>
        <v>75</v>
      </c>
    </row>
    <row r="38" spans="2:14" x14ac:dyDescent="0.25">
      <c r="B38" s="6">
        <f t="shared" si="1"/>
        <v>30</v>
      </c>
      <c r="C38" s="15" t="s">
        <v>276</v>
      </c>
      <c r="D38" s="18" t="s">
        <v>277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/>
      <c r="N38" s="9">
        <f t="shared" si="0"/>
        <v>75</v>
      </c>
    </row>
    <row r="39" spans="2:14" x14ac:dyDescent="0.25">
      <c r="B39" s="6"/>
      <c r="C39" s="15"/>
      <c r="D39" s="36"/>
      <c r="E39" s="37"/>
      <c r="F39" s="37"/>
      <c r="G39" s="37"/>
      <c r="H39" s="37"/>
      <c r="I39" s="38"/>
      <c r="J39" s="4"/>
      <c r="K39" s="4"/>
      <c r="L39" s="4"/>
      <c r="M39" s="4"/>
      <c r="N39" s="4"/>
    </row>
    <row r="40" spans="2:14" x14ac:dyDescent="0.25">
      <c r="B40" s="6"/>
      <c r="C40" s="15"/>
      <c r="D40" s="36"/>
      <c r="E40" s="37"/>
      <c r="F40" s="37"/>
      <c r="G40" s="37"/>
      <c r="H40" s="37"/>
      <c r="I40" s="38"/>
      <c r="J40" s="4"/>
      <c r="K40" s="4"/>
      <c r="L40" s="4"/>
      <c r="M40" s="4"/>
      <c r="N40" s="4"/>
    </row>
    <row r="41" spans="2:14" x14ac:dyDescent="0.25">
      <c r="C41" s="39"/>
      <c r="D41" s="39"/>
      <c r="E41" s="1"/>
      <c r="H41" s="46" t="s">
        <v>18</v>
      </c>
      <c r="I41" s="46"/>
      <c r="J41" s="10">
        <f t="shared" ref="J41:N41" si="2">COUNTIF(J9:J40,"&gt;=70")</f>
        <v>30</v>
      </c>
      <c r="K41" s="10">
        <f t="shared" si="2"/>
        <v>30</v>
      </c>
      <c r="L41" s="10">
        <f t="shared" si="2"/>
        <v>30</v>
      </c>
      <c r="M41" s="10">
        <f t="shared" si="2"/>
        <v>0</v>
      </c>
      <c r="N41" s="14">
        <f t="shared" si="2"/>
        <v>30</v>
      </c>
    </row>
    <row r="42" spans="2:14" x14ac:dyDescent="0.25">
      <c r="C42" s="39"/>
      <c r="D42" s="39"/>
      <c r="E42" s="7"/>
      <c r="H42" s="47" t="s">
        <v>19</v>
      </c>
      <c r="I42" s="47"/>
      <c r="J42" s="11">
        <f>COUNTIF(J9:J40,"&lt;70")</f>
        <v>0</v>
      </c>
      <c r="K42" s="11">
        <f t="shared" ref="K42:N42" si="3">COUNTIF(K9:K40,"&lt;70")</f>
        <v>0</v>
      </c>
      <c r="L42" s="11">
        <f t="shared" si="3"/>
        <v>0</v>
      </c>
      <c r="M42" s="11">
        <f t="shared" si="3"/>
        <v>0</v>
      </c>
      <c r="N42" s="11">
        <f t="shared" si="3"/>
        <v>0</v>
      </c>
    </row>
    <row r="43" spans="2:14" x14ac:dyDescent="0.25">
      <c r="C43" s="39"/>
      <c r="D43" s="39"/>
      <c r="E43" s="39"/>
      <c r="H43" s="47" t="s">
        <v>20</v>
      </c>
      <c r="I43" s="47"/>
      <c r="J43" s="11">
        <f t="shared" ref="J43:N43" si="4">COUNT(J9:J40)</f>
        <v>30</v>
      </c>
      <c r="K43" s="11">
        <f t="shared" si="4"/>
        <v>30</v>
      </c>
      <c r="L43" s="11">
        <f t="shared" si="4"/>
        <v>30</v>
      </c>
      <c r="M43" s="11">
        <f t="shared" si="4"/>
        <v>0</v>
      </c>
      <c r="N43" s="11">
        <f t="shared" si="4"/>
        <v>30</v>
      </c>
    </row>
    <row r="44" spans="2:14" x14ac:dyDescent="0.25">
      <c r="C44" s="39"/>
      <c r="D44" s="39"/>
      <c r="E44" s="1"/>
      <c r="H44" s="48" t="s">
        <v>15</v>
      </c>
      <c r="I44" s="48"/>
      <c r="J44" s="12">
        <f>J41/J43</f>
        <v>1</v>
      </c>
      <c r="K44" s="13">
        <f t="shared" ref="K44:N44" si="5">K41/K43</f>
        <v>1</v>
      </c>
      <c r="L44" s="13">
        <f t="shared" si="5"/>
        <v>1</v>
      </c>
      <c r="M44" s="13" t="e">
        <f t="shared" si="5"/>
        <v>#DIV/0!</v>
      </c>
      <c r="N44" s="13">
        <f t="shared" si="5"/>
        <v>1</v>
      </c>
    </row>
    <row r="45" spans="2:14" x14ac:dyDescent="0.25">
      <c r="C45" s="39"/>
      <c r="D45" s="39"/>
      <c r="E45" s="1"/>
      <c r="H45" s="48" t="s">
        <v>16</v>
      </c>
      <c r="I45" s="48"/>
      <c r="J45" s="12">
        <f>J42/J43</f>
        <v>0</v>
      </c>
      <c r="K45" s="12">
        <f t="shared" ref="K45:N45" si="6">K42/K43</f>
        <v>0</v>
      </c>
      <c r="L45" s="13">
        <f t="shared" si="6"/>
        <v>0</v>
      </c>
      <c r="M45" s="13" t="e">
        <f t="shared" si="6"/>
        <v>#DIV/0!</v>
      </c>
      <c r="N45" s="13">
        <f t="shared" si="6"/>
        <v>0</v>
      </c>
    </row>
    <row r="46" spans="2:14" x14ac:dyDescent="0.25">
      <c r="C46" s="39"/>
      <c r="D46" s="39"/>
      <c r="E46" s="7"/>
    </row>
    <row r="47" spans="2:14" x14ac:dyDescent="0.25">
      <c r="C47" s="1"/>
      <c r="D47" s="1"/>
      <c r="E47" s="7"/>
    </row>
    <row r="48" spans="2:14" x14ac:dyDescent="0.25">
      <c r="J48" s="44" t="s">
        <v>23</v>
      </c>
      <c r="K48" s="44"/>
      <c r="L48" s="44"/>
      <c r="M48" s="44"/>
    </row>
    <row r="49" spans="10:13" x14ac:dyDescent="0.25">
      <c r="J49" s="42" t="s">
        <v>17</v>
      </c>
      <c r="K49" s="42"/>
      <c r="L49" s="42"/>
      <c r="M49" s="42"/>
    </row>
  </sheetData>
  <mergeCells count="36">
    <mergeCell ref="C45:D45"/>
    <mergeCell ref="H45:I45"/>
    <mergeCell ref="C46:D46"/>
    <mergeCell ref="J48:M48"/>
    <mergeCell ref="J49:M49"/>
    <mergeCell ref="C42:D42"/>
    <mergeCell ref="H42:I42"/>
    <mergeCell ref="C43:E43"/>
    <mergeCell ref="H43:I43"/>
    <mergeCell ref="C44:D44"/>
    <mergeCell ref="H44:I44"/>
    <mergeCell ref="D20:I20"/>
    <mergeCell ref="D33:I33"/>
    <mergeCell ref="D39:I39"/>
    <mergeCell ref="D40:I40"/>
    <mergeCell ref="C41:D41"/>
    <mergeCell ref="H41:I41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M2"/>
    <mergeCell ref="C3:M3"/>
    <mergeCell ref="D4:G4"/>
    <mergeCell ref="J4:K4"/>
    <mergeCell ref="D6:G6"/>
    <mergeCell ref="I6:J6"/>
    <mergeCell ref="K6:M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0E5C-4561-4B27-B892-6A2AB43FDA2E}">
  <dimension ref="B2:O49"/>
  <sheetViews>
    <sheetView zoomScale="84" zoomScaleNormal="84" workbookViewId="0">
      <selection activeCell="P4" sqref="P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6.42578125" customWidth="1"/>
    <col min="13" max="13" width="11" customWidth="1"/>
    <col min="14" max="14" width="8.7109375" customWidth="1"/>
    <col min="15" max="16" width="5.7109375" customWidth="1"/>
  </cols>
  <sheetData>
    <row r="2" spans="2:15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</row>
    <row r="3" spans="2:15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1"/>
      <c r="O3" s="1"/>
    </row>
    <row r="4" spans="2:15" ht="16.5" x14ac:dyDescent="0.3">
      <c r="C4" t="s">
        <v>0</v>
      </c>
      <c r="D4" s="49" t="s">
        <v>26</v>
      </c>
      <c r="E4" s="49"/>
      <c r="F4" s="49"/>
      <c r="G4" s="49"/>
      <c r="I4" t="s">
        <v>1</v>
      </c>
      <c r="J4" s="40" t="s">
        <v>27</v>
      </c>
      <c r="K4" s="40"/>
      <c r="L4" t="s">
        <v>2</v>
      </c>
      <c r="M4" s="32">
        <v>45616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0" t="s">
        <v>70</v>
      </c>
      <c r="E6" s="40"/>
      <c r="F6" s="40"/>
      <c r="G6" s="40"/>
      <c r="I6" s="39" t="s">
        <v>21</v>
      </c>
      <c r="J6" s="39"/>
      <c r="K6" s="43" t="s">
        <v>23</v>
      </c>
      <c r="L6" s="43"/>
      <c r="M6" s="43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8" t="s">
        <v>22</v>
      </c>
    </row>
    <row r="9" spans="2:15" x14ac:dyDescent="0.25">
      <c r="B9" s="6">
        <v>1</v>
      </c>
      <c r="C9" s="15" t="s">
        <v>32</v>
      </c>
      <c r="D9" s="18" t="s">
        <v>29</v>
      </c>
      <c r="E9" s="19"/>
      <c r="F9" s="19"/>
      <c r="G9" s="19"/>
      <c r="H9" s="19"/>
      <c r="I9" s="20"/>
      <c r="J9" s="4">
        <v>100</v>
      </c>
      <c r="K9" s="4">
        <v>100</v>
      </c>
      <c r="L9" s="4">
        <v>100</v>
      </c>
      <c r="M9" s="4"/>
      <c r="N9" s="9">
        <f>SUM(J9:M9)/4</f>
        <v>75</v>
      </c>
    </row>
    <row r="10" spans="2:15" x14ac:dyDescent="0.25">
      <c r="B10" s="6">
        <f>B9+1</f>
        <v>2</v>
      </c>
      <c r="C10" s="15" t="s">
        <v>28</v>
      </c>
      <c r="D10" s="18" t="s">
        <v>35</v>
      </c>
      <c r="E10" s="19"/>
      <c r="F10" s="19"/>
      <c r="G10" s="19"/>
      <c r="H10" s="19"/>
      <c r="I10" s="20"/>
      <c r="J10" s="4">
        <v>100</v>
      </c>
      <c r="K10" s="4">
        <v>100</v>
      </c>
      <c r="L10" s="4">
        <v>100</v>
      </c>
      <c r="M10" s="4"/>
      <c r="N10" s="9">
        <f t="shared" ref="N10:N33" si="0">SUM(J10:M10)/4</f>
        <v>75</v>
      </c>
    </row>
    <row r="11" spans="2:15" x14ac:dyDescent="0.25">
      <c r="B11" s="6">
        <f t="shared" ref="B11:B33" si="1">B10+1</f>
        <v>3</v>
      </c>
      <c r="C11" s="15" t="s">
        <v>34</v>
      </c>
      <c r="D11" s="18" t="s">
        <v>37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/>
      <c r="N11" s="9">
        <f t="shared" si="0"/>
        <v>75</v>
      </c>
    </row>
    <row r="12" spans="2:15" x14ac:dyDescent="0.25">
      <c r="B12" s="6">
        <f t="shared" si="1"/>
        <v>4</v>
      </c>
      <c r="C12" s="16" t="s">
        <v>36</v>
      </c>
      <c r="D12" s="18" t="s">
        <v>39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/>
      <c r="N12" s="9">
        <f t="shared" si="0"/>
        <v>75</v>
      </c>
    </row>
    <row r="13" spans="2:15" x14ac:dyDescent="0.25">
      <c r="B13" s="6">
        <f t="shared" si="1"/>
        <v>5</v>
      </c>
      <c r="C13" s="15" t="s">
        <v>38</v>
      </c>
      <c r="D13" s="18" t="s">
        <v>41</v>
      </c>
      <c r="E13" s="19"/>
      <c r="F13" s="19"/>
      <c r="G13" s="19"/>
      <c r="H13" s="19"/>
      <c r="I13" s="20"/>
      <c r="J13" s="4">
        <v>100</v>
      </c>
      <c r="K13" s="4">
        <v>100</v>
      </c>
      <c r="L13" s="4">
        <v>100</v>
      </c>
      <c r="M13" s="4"/>
      <c r="N13" s="9">
        <f t="shared" si="0"/>
        <v>75</v>
      </c>
    </row>
    <row r="14" spans="2:15" x14ac:dyDescent="0.25">
      <c r="B14" s="6">
        <f t="shared" si="1"/>
        <v>6</v>
      </c>
      <c r="C14" s="16" t="s">
        <v>40</v>
      </c>
      <c r="D14" s="18" t="s">
        <v>43</v>
      </c>
      <c r="E14" s="19"/>
      <c r="F14" s="19"/>
      <c r="G14" s="19"/>
      <c r="H14" s="19"/>
      <c r="I14" s="20"/>
      <c r="J14" s="4">
        <v>100</v>
      </c>
      <c r="K14" s="4">
        <v>100</v>
      </c>
      <c r="L14" s="4">
        <v>100</v>
      </c>
      <c r="M14" s="4"/>
      <c r="N14" s="9">
        <f t="shared" si="0"/>
        <v>75</v>
      </c>
    </row>
    <row r="15" spans="2:15" x14ac:dyDescent="0.25">
      <c r="B15" s="6">
        <f t="shared" si="1"/>
        <v>7</v>
      </c>
      <c r="C15" s="15" t="s">
        <v>42</v>
      </c>
      <c r="D15" s="18" t="s">
        <v>45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/>
      <c r="N15" s="9">
        <f t="shared" si="0"/>
        <v>75</v>
      </c>
    </row>
    <row r="16" spans="2:15" x14ac:dyDescent="0.25">
      <c r="B16" s="6">
        <f t="shared" si="1"/>
        <v>8</v>
      </c>
      <c r="C16" s="16" t="s">
        <v>44</v>
      </c>
      <c r="D16" s="18" t="s">
        <v>47</v>
      </c>
      <c r="E16" s="19"/>
      <c r="F16" s="19"/>
      <c r="G16" s="19"/>
      <c r="H16" s="19"/>
      <c r="I16" s="20"/>
      <c r="J16" s="4">
        <v>100</v>
      </c>
      <c r="K16" s="4">
        <v>100</v>
      </c>
      <c r="L16" s="4">
        <v>100</v>
      </c>
      <c r="M16" s="4"/>
      <c r="N16" s="9">
        <f t="shared" si="0"/>
        <v>75</v>
      </c>
    </row>
    <row r="17" spans="2:14" x14ac:dyDescent="0.25">
      <c r="B17" s="6">
        <f t="shared" si="1"/>
        <v>9</v>
      </c>
      <c r="C17" s="15" t="s">
        <v>46</v>
      </c>
      <c r="D17" s="18" t="s">
        <v>31</v>
      </c>
      <c r="E17" s="19"/>
      <c r="F17" s="19"/>
      <c r="G17" s="19"/>
      <c r="H17" s="19"/>
      <c r="I17" s="20"/>
      <c r="J17" s="4">
        <v>100</v>
      </c>
      <c r="K17" s="4">
        <v>100</v>
      </c>
      <c r="L17" s="4">
        <v>100</v>
      </c>
      <c r="M17" s="4"/>
      <c r="N17" s="9">
        <f t="shared" si="0"/>
        <v>75</v>
      </c>
    </row>
    <row r="18" spans="2:14" x14ac:dyDescent="0.25">
      <c r="B18" s="6">
        <f t="shared" si="1"/>
        <v>10</v>
      </c>
      <c r="C18" s="16" t="s">
        <v>30</v>
      </c>
      <c r="D18" s="18" t="s">
        <v>49</v>
      </c>
      <c r="E18" s="19"/>
      <c r="F18" s="19"/>
      <c r="G18" s="19"/>
      <c r="H18" s="19"/>
      <c r="I18" s="20"/>
      <c r="J18" s="4">
        <v>100</v>
      </c>
      <c r="K18" s="4">
        <v>100</v>
      </c>
      <c r="L18" s="4">
        <v>100</v>
      </c>
      <c r="M18" s="4"/>
      <c r="N18" s="9">
        <f t="shared" si="0"/>
        <v>75</v>
      </c>
    </row>
    <row r="19" spans="2:14" x14ac:dyDescent="0.25">
      <c r="B19" s="6">
        <f t="shared" si="1"/>
        <v>11</v>
      </c>
      <c r="C19" s="15" t="s">
        <v>48</v>
      </c>
      <c r="D19" s="18" t="s">
        <v>51</v>
      </c>
      <c r="E19" s="19"/>
      <c r="F19" s="19"/>
      <c r="G19" s="19"/>
      <c r="H19" s="19"/>
      <c r="I19" s="20"/>
      <c r="J19" s="4">
        <v>100</v>
      </c>
      <c r="K19" s="4">
        <v>100</v>
      </c>
      <c r="L19" s="4">
        <v>100</v>
      </c>
      <c r="M19" s="4"/>
      <c r="N19" s="9">
        <f t="shared" si="0"/>
        <v>75</v>
      </c>
    </row>
    <row r="20" spans="2:14" x14ac:dyDescent="0.25">
      <c r="B20" s="6">
        <f t="shared" si="1"/>
        <v>12</v>
      </c>
      <c r="C20" s="16" t="s">
        <v>50</v>
      </c>
      <c r="D20" s="18" t="s">
        <v>53</v>
      </c>
      <c r="E20" s="19"/>
      <c r="F20" s="19"/>
      <c r="G20" s="19"/>
      <c r="H20" s="19"/>
      <c r="I20" s="20"/>
      <c r="J20" s="4">
        <v>100</v>
      </c>
      <c r="K20" s="4">
        <v>100</v>
      </c>
      <c r="L20" s="4">
        <v>100</v>
      </c>
      <c r="M20" s="4"/>
      <c r="N20" s="9">
        <f t="shared" si="0"/>
        <v>75</v>
      </c>
    </row>
    <row r="21" spans="2:14" x14ac:dyDescent="0.25">
      <c r="B21" s="6">
        <f t="shared" si="1"/>
        <v>13</v>
      </c>
      <c r="C21" s="16" t="s">
        <v>52</v>
      </c>
      <c r="D21" s="18" t="s">
        <v>55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/>
      <c r="N21" s="9">
        <f t="shared" si="0"/>
        <v>75</v>
      </c>
    </row>
    <row r="22" spans="2:14" x14ac:dyDescent="0.25">
      <c r="B22" s="6">
        <f t="shared" si="1"/>
        <v>14</v>
      </c>
      <c r="C22" s="16" t="s">
        <v>54</v>
      </c>
      <c r="D22" s="18" t="s">
        <v>57</v>
      </c>
      <c r="E22" s="19"/>
      <c r="F22" s="19"/>
      <c r="G22" s="19"/>
      <c r="H22" s="19"/>
      <c r="I22" s="20"/>
      <c r="J22" s="4">
        <v>100</v>
      </c>
      <c r="K22" s="4">
        <v>100</v>
      </c>
      <c r="L22" s="4">
        <v>100</v>
      </c>
      <c r="M22" s="4"/>
      <c r="N22" s="9">
        <f t="shared" si="0"/>
        <v>75</v>
      </c>
    </row>
    <row r="23" spans="2:14" x14ac:dyDescent="0.25">
      <c r="B23" s="6">
        <f t="shared" si="1"/>
        <v>15</v>
      </c>
      <c r="C23" s="16" t="s">
        <v>56</v>
      </c>
      <c r="D23" s="18" t="s">
        <v>59</v>
      </c>
      <c r="E23" s="19"/>
      <c r="F23" s="19"/>
      <c r="G23" s="19"/>
      <c r="H23" s="19"/>
      <c r="I23" s="20"/>
      <c r="J23" s="4">
        <v>100</v>
      </c>
      <c r="K23" s="4">
        <v>100</v>
      </c>
      <c r="L23" s="4">
        <v>100</v>
      </c>
      <c r="M23" s="4"/>
      <c r="N23" s="9">
        <f t="shared" si="0"/>
        <v>75</v>
      </c>
    </row>
    <row r="24" spans="2:14" x14ac:dyDescent="0.25">
      <c r="B24" s="6">
        <f t="shared" si="1"/>
        <v>16</v>
      </c>
      <c r="C24" s="16" t="s">
        <v>58</v>
      </c>
      <c r="D24" s="18" t="s">
        <v>61</v>
      </c>
      <c r="E24" s="19"/>
      <c r="F24" s="19"/>
      <c r="G24" s="19"/>
      <c r="H24" s="19"/>
      <c r="I24" s="20"/>
      <c r="J24" s="4">
        <v>100</v>
      </c>
      <c r="K24" s="4">
        <v>100</v>
      </c>
      <c r="L24" s="4">
        <v>100</v>
      </c>
      <c r="M24" s="4"/>
      <c r="N24" s="9">
        <f t="shared" si="0"/>
        <v>75</v>
      </c>
    </row>
    <row r="25" spans="2:14" x14ac:dyDescent="0.25">
      <c r="B25" s="6">
        <f t="shared" si="1"/>
        <v>17</v>
      </c>
      <c r="C25" s="16" t="s">
        <v>60</v>
      </c>
      <c r="D25" s="18" t="s">
        <v>63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/>
      <c r="N25" s="9">
        <f t="shared" si="0"/>
        <v>75</v>
      </c>
    </row>
    <row r="26" spans="2:14" x14ac:dyDescent="0.25">
      <c r="B26" s="6">
        <f t="shared" si="1"/>
        <v>18</v>
      </c>
      <c r="C26" s="16" t="s">
        <v>62</v>
      </c>
      <c r="D26" s="18" t="s">
        <v>65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/>
      <c r="N26" s="9">
        <f t="shared" si="0"/>
        <v>75</v>
      </c>
    </row>
    <row r="27" spans="2:14" x14ac:dyDescent="0.25">
      <c r="B27" s="6">
        <f t="shared" si="1"/>
        <v>19</v>
      </c>
      <c r="C27" s="16" t="s">
        <v>64</v>
      </c>
      <c r="D27" s="18" t="s">
        <v>67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/>
      <c r="N27" s="9">
        <f t="shared" si="0"/>
        <v>75</v>
      </c>
    </row>
    <row r="28" spans="2:14" x14ac:dyDescent="0.25">
      <c r="B28" s="6">
        <f t="shared" si="1"/>
        <v>20</v>
      </c>
      <c r="C28" s="16" t="s">
        <v>66</v>
      </c>
      <c r="D28" s="18" t="s">
        <v>69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/>
      <c r="N28" s="9">
        <f t="shared" si="0"/>
        <v>75</v>
      </c>
    </row>
    <row r="29" spans="2:14" x14ac:dyDescent="0.25">
      <c r="B29" s="6">
        <f t="shared" si="1"/>
        <v>21</v>
      </c>
      <c r="C29" s="16" t="s">
        <v>127</v>
      </c>
      <c r="D29" s="18" t="s">
        <v>128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/>
      <c r="N29" s="9">
        <f t="shared" si="0"/>
        <v>75</v>
      </c>
    </row>
    <row r="30" spans="2:14" x14ac:dyDescent="0.25">
      <c r="B30" s="6">
        <f t="shared" si="1"/>
        <v>22</v>
      </c>
      <c r="C30" s="3" t="s">
        <v>129</v>
      </c>
      <c r="D30" s="18" t="s">
        <v>130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/>
      <c r="N30" s="9">
        <f t="shared" si="0"/>
        <v>75</v>
      </c>
    </row>
    <row r="31" spans="2:14" x14ac:dyDescent="0.25">
      <c r="B31" s="6">
        <f t="shared" si="1"/>
        <v>23</v>
      </c>
      <c r="C31" s="3" t="s">
        <v>131</v>
      </c>
      <c r="D31" s="18" t="s">
        <v>132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/>
      <c r="N31" s="9">
        <f t="shared" si="0"/>
        <v>75</v>
      </c>
    </row>
    <row r="32" spans="2:14" x14ac:dyDescent="0.25">
      <c r="B32" s="6">
        <f t="shared" si="1"/>
        <v>24</v>
      </c>
      <c r="C32" s="3" t="s">
        <v>133</v>
      </c>
      <c r="D32" s="18" t="s">
        <v>134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/>
      <c r="N32" s="9">
        <f t="shared" si="0"/>
        <v>75</v>
      </c>
    </row>
    <row r="33" spans="2:14" x14ac:dyDescent="0.25">
      <c r="B33" s="6">
        <f t="shared" si="1"/>
        <v>25</v>
      </c>
      <c r="C33" s="23" t="s">
        <v>135</v>
      </c>
      <c r="D33" s="36" t="s">
        <v>136</v>
      </c>
      <c r="E33" s="37"/>
      <c r="F33" s="37"/>
      <c r="G33" s="37"/>
      <c r="H33" s="37"/>
      <c r="I33" s="38"/>
      <c r="J33" s="4">
        <v>100</v>
      </c>
      <c r="K33" s="4">
        <v>100</v>
      </c>
      <c r="L33" s="4">
        <v>100</v>
      </c>
      <c r="M33" s="4"/>
      <c r="N33" s="9">
        <f t="shared" si="0"/>
        <v>75</v>
      </c>
    </row>
    <row r="34" spans="2:14" x14ac:dyDescent="0.25">
      <c r="B34" s="6"/>
      <c r="C34" s="23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9"/>
    </row>
    <row r="35" spans="2:14" x14ac:dyDescent="0.25">
      <c r="B35" s="6"/>
      <c r="C35" s="23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9"/>
    </row>
    <row r="36" spans="2:14" x14ac:dyDescent="0.25">
      <c r="B36" s="6"/>
      <c r="C36" s="23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9"/>
    </row>
    <row r="37" spans="2:14" x14ac:dyDescent="0.25">
      <c r="B37" s="6"/>
      <c r="C37" s="23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9"/>
    </row>
    <row r="38" spans="2:14" x14ac:dyDescent="0.25">
      <c r="B38" s="6"/>
      <c r="C38" s="23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9"/>
    </row>
    <row r="39" spans="2:14" x14ac:dyDescent="0.25">
      <c r="B39" s="6"/>
      <c r="C39" s="23"/>
      <c r="D39" s="36"/>
      <c r="E39" s="37"/>
      <c r="F39" s="37"/>
      <c r="G39" s="37"/>
      <c r="H39" s="37"/>
      <c r="I39" s="38"/>
      <c r="J39" s="4"/>
      <c r="K39" s="4"/>
      <c r="L39" s="4"/>
      <c r="M39" s="4"/>
      <c r="N39" s="9"/>
    </row>
    <row r="40" spans="2:14" x14ac:dyDescent="0.25">
      <c r="B40" s="6"/>
      <c r="C40" s="23"/>
      <c r="D40" s="36"/>
      <c r="E40" s="37"/>
      <c r="F40" s="37"/>
      <c r="G40" s="37"/>
      <c r="H40" s="37"/>
      <c r="I40" s="38"/>
      <c r="J40" s="4"/>
      <c r="K40" s="4"/>
      <c r="L40" s="4"/>
      <c r="M40" s="4"/>
      <c r="N40" s="9"/>
    </row>
    <row r="41" spans="2:14" x14ac:dyDescent="0.25">
      <c r="C41" s="39"/>
      <c r="D41" s="39"/>
      <c r="E41" s="1"/>
      <c r="H41" s="46" t="s">
        <v>18</v>
      </c>
      <c r="I41" s="46"/>
      <c r="J41" s="10">
        <f t="shared" ref="J41:N41" si="2">COUNTIF(J9:J40,"&gt;=70")</f>
        <v>25</v>
      </c>
      <c r="K41" s="10">
        <f t="shared" si="2"/>
        <v>25</v>
      </c>
      <c r="L41" s="10">
        <f t="shared" si="2"/>
        <v>25</v>
      </c>
      <c r="M41" s="10">
        <f t="shared" si="2"/>
        <v>0</v>
      </c>
      <c r="N41" s="14">
        <f t="shared" si="2"/>
        <v>25</v>
      </c>
    </row>
    <row r="42" spans="2:14" x14ac:dyDescent="0.25">
      <c r="C42" s="39"/>
      <c r="D42" s="39"/>
      <c r="E42" s="7"/>
      <c r="H42" s="47" t="s">
        <v>19</v>
      </c>
      <c r="I42" s="47"/>
      <c r="J42" s="11">
        <f>COUNTIF(J9:J40,"&lt;70")</f>
        <v>0</v>
      </c>
      <c r="K42" s="11">
        <f t="shared" ref="K42:N42" si="3">COUNTIF(K9:K40,"&lt;70")</f>
        <v>0</v>
      </c>
      <c r="L42" s="11">
        <f t="shared" si="3"/>
        <v>0</v>
      </c>
      <c r="M42" s="11">
        <f t="shared" si="3"/>
        <v>0</v>
      </c>
      <c r="N42" s="11">
        <f t="shared" si="3"/>
        <v>0</v>
      </c>
    </row>
    <row r="43" spans="2:14" x14ac:dyDescent="0.25">
      <c r="C43" s="39"/>
      <c r="D43" s="39"/>
      <c r="E43" s="39"/>
      <c r="H43" s="47" t="s">
        <v>20</v>
      </c>
      <c r="I43" s="47"/>
      <c r="J43" s="11">
        <f t="shared" ref="J43:N43" si="4">COUNT(J9:J40)</f>
        <v>25</v>
      </c>
      <c r="K43" s="11">
        <f t="shared" si="4"/>
        <v>25</v>
      </c>
      <c r="L43" s="11">
        <f t="shared" si="4"/>
        <v>25</v>
      </c>
      <c r="M43" s="11">
        <f t="shared" si="4"/>
        <v>0</v>
      </c>
      <c r="N43" s="11">
        <f t="shared" si="4"/>
        <v>25</v>
      </c>
    </row>
    <row r="44" spans="2:14" x14ac:dyDescent="0.25">
      <c r="C44" s="39"/>
      <c r="D44" s="39"/>
      <c r="E44" s="1"/>
      <c r="H44" s="48" t="s">
        <v>15</v>
      </c>
      <c r="I44" s="48"/>
      <c r="J44" s="12">
        <f>J41/J43</f>
        <v>1</v>
      </c>
      <c r="K44" s="13">
        <f t="shared" ref="K44:N44" si="5">K41/K43</f>
        <v>1</v>
      </c>
      <c r="L44" s="13">
        <f t="shared" si="5"/>
        <v>1</v>
      </c>
      <c r="M44" s="13" t="e">
        <f t="shared" si="5"/>
        <v>#DIV/0!</v>
      </c>
      <c r="N44" s="13">
        <f t="shared" si="5"/>
        <v>1</v>
      </c>
    </row>
    <row r="45" spans="2:14" x14ac:dyDescent="0.25">
      <c r="C45" s="39"/>
      <c r="D45" s="39"/>
      <c r="E45" s="1"/>
      <c r="H45" s="48" t="s">
        <v>16</v>
      </c>
      <c r="I45" s="48"/>
      <c r="J45" s="12">
        <f>J42/J43</f>
        <v>0</v>
      </c>
      <c r="K45" s="12">
        <f t="shared" ref="K45:N45" si="6">K42/K43</f>
        <v>0</v>
      </c>
      <c r="L45" s="13">
        <f t="shared" si="6"/>
        <v>0</v>
      </c>
      <c r="M45" s="13" t="e">
        <f t="shared" si="6"/>
        <v>#DIV/0!</v>
      </c>
      <c r="N45" s="13">
        <f t="shared" si="6"/>
        <v>0</v>
      </c>
    </row>
    <row r="46" spans="2:14" x14ac:dyDescent="0.25">
      <c r="C46" s="39"/>
      <c r="D46" s="39"/>
      <c r="E46" s="7"/>
    </row>
    <row r="47" spans="2:14" x14ac:dyDescent="0.25">
      <c r="C47" s="1"/>
      <c r="D47" s="1"/>
      <c r="E47" s="7"/>
    </row>
    <row r="48" spans="2:14" x14ac:dyDescent="0.25">
      <c r="J48" s="44" t="s">
        <v>23</v>
      </c>
      <c r="K48" s="44"/>
      <c r="L48" s="44"/>
      <c r="M48" s="44"/>
    </row>
    <row r="49" spans="10:13" x14ac:dyDescent="0.25">
      <c r="J49" s="42" t="s">
        <v>17</v>
      </c>
      <c r="K49" s="42"/>
      <c r="L49" s="42"/>
      <c r="M49" s="42"/>
    </row>
  </sheetData>
  <mergeCells count="24">
    <mergeCell ref="C45:D45"/>
    <mergeCell ref="H45:I45"/>
    <mergeCell ref="C46:D46"/>
    <mergeCell ref="J48:M48"/>
    <mergeCell ref="J49:M49"/>
    <mergeCell ref="C42:D42"/>
    <mergeCell ref="H42:I42"/>
    <mergeCell ref="C43:E43"/>
    <mergeCell ref="H43:I43"/>
    <mergeCell ref="C44:D44"/>
    <mergeCell ref="H44:I44"/>
    <mergeCell ref="D33:I33"/>
    <mergeCell ref="D39:I39"/>
    <mergeCell ref="D40:I40"/>
    <mergeCell ref="C41:D41"/>
    <mergeCell ref="H41:I41"/>
    <mergeCell ref="D8:I8"/>
    <mergeCell ref="B2:M2"/>
    <mergeCell ref="C3:M3"/>
    <mergeCell ref="D4:G4"/>
    <mergeCell ref="J4:K4"/>
    <mergeCell ref="D6:G6"/>
    <mergeCell ref="I6:J6"/>
    <mergeCell ref="K6:M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50"/>
  <sheetViews>
    <sheetView zoomScale="84" zoomScaleNormal="84" workbookViewId="0">
      <selection activeCell="S37" sqref="S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2.85546875" customWidth="1"/>
    <col min="16" max="16" width="8.7109375" customWidth="1"/>
    <col min="17" max="18" width="5.7109375" customWidth="1"/>
    <col min="20" max="20" width="12" bestFit="1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3"/>
      <c r="P2" s="2"/>
      <c r="Q2" s="2"/>
    </row>
    <row r="3" spans="2:17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7"/>
      <c r="P3" s="1"/>
      <c r="Q3" s="1"/>
    </row>
    <row r="4" spans="2:17" ht="16.5" x14ac:dyDescent="0.3">
      <c r="C4" t="s">
        <v>0</v>
      </c>
      <c r="D4" s="49" t="s">
        <v>24</v>
      </c>
      <c r="E4" s="49"/>
      <c r="F4" s="49"/>
      <c r="G4" s="49"/>
      <c r="I4" t="s">
        <v>1</v>
      </c>
      <c r="J4" s="40" t="s">
        <v>25</v>
      </c>
      <c r="K4" s="40"/>
      <c r="M4" t="s">
        <v>2</v>
      </c>
      <c r="N4" s="32">
        <v>45616</v>
      </c>
      <c r="O4" s="3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70</v>
      </c>
      <c r="E6" s="40"/>
      <c r="F6" s="40"/>
      <c r="G6" s="40"/>
      <c r="I6" s="39" t="s">
        <v>21</v>
      </c>
      <c r="J6" s="39"/>
      <c r="K6" s="43" t="s">
        <v>23</v>
      </c>
      <c r="L6" s="43"/>
      <c r="M6" s="43"/>
      <c r="N6" s="43"/>
      <c r="O6" s="3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23" t="s">
        <v>138</v>
      </c>
      <c r="D9" s="37" t="s">
        <v>139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/>
      <c r="P9" s="9">
        <f>SUM(J9:O9)/6</f>
        <v>83.333333333333329</v>
      </c>
    </row>
    <row r="10" spans="2:17" x14ac:dyDescent="0.25">
      <c r="B10" s="6">
        <f t="shared" ref="B10:B21" si="0">B9+1</f>
        <v>2</v>
      </c>
      <c r="C10" s="23" t="s">
        <v>140</v>
      </c>
      <c r="D10" s="24" t="s">
        <v>141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/>
      <c r="P10" s="9">
        <f t="shared" ref="P10:P41" si="1">SUM(J10:O10)/6</f>
        <v>83.333333333333329</v>
      </c>
    </row>
    <row r="11" spans="2:17" x14ac:dyDescent="0.25">
      <c r="B11" s="6">
        <f t="shared" si="0"/>
        <v>3</v>
      </c>
      <c r="C11" s="23" t="s">
        <v>142</v>
      </c>
      <c r="D11" s="30" t="s">
        <v>143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/>
      <c r="P11" s="9">
        <f t="shared" si="1"/>
        <v>83.333333333333329</v>
      </c>
    </row>
    <row r="12" spans="2:17" x14ac:dyDescent="0.25">
      <c r="B12" s="6">
        <f t="shared" si="0"/>
        <v>4</v>
      </c>
      <c r="C12" s="23" t="s">
        <v>144</v>
      </c>
      <c r="D12" s="18" t="s">
        <v>145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/>
      <c r="P12" s="9">
        <f t="shared" si="1"/>
        <v>83.333333333333329</v>
      </c>
    </row>
    <row r="13" spans="2:17" x14ac:dyDescent="0.25">
      <c r="B13" s="6">
        <f t="shared" si="0"/>
        <v>5</v>
      </c>
      <c r="C13" s="23" t="s">
        <v>146</v>
      </c>
      <c r="D13" s="27" t="s">
        <v>147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/>
      <c r="P13" s="9">
        <f t="shared" si="1"/>
        <v>83.333333333333329</v>
      </c>
    </row>
    <row r="14" spans="2:17" x14ac:dyDescent="0.25">
      <c r="B14" s="6">
        <f t="shared" si="0"/>
        <v>6</v>
      </c>
      <c r="C14" s="23" t="s">
        <v>148</v>
      </c>
      <c r="D14" s="37" t="s">
        <v>149</v>
      </c>
      <c r="E14" s="37"/>
      <c r="F14" s="37"/>
      <c r="G14" s="37"/>
      <c r="H14" s="37"/>
      <c r="I14" s="3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/>
      <c r="P14" s="9">
        <f t="shared" si="1"/>
        <v>83.333333333333329</v>
      </c>
    </row>
    <row r="15" spans="2:17" x14ac:dyDescent="0.25">
      <c r="B15" s="6">
        <f t="shared" si="0"/>
        <v>7</v>
      </c>
      <c r="C15" s="23" t="s">
        <v>150</v>
      </c>
      <c r="D15" t="s">
        <v>151</v>
      </c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/>
      <c r="P15" s="9">
        <f t="shared" si="1"/>
        <v>83.333333333333329</v>
      </c>
    </row>
    <row r="16" spans="2:17" x14ac:dyDescent="0.25">
      <c r="B16" s="6">
        <f t="shared" si="0"/>
        <v>8</v>
      </c>
      <c r="C16" s="23" t="s">
        <v>152</v>
      </c>
      <c r="D16" s="37" t="s">
        <v>153</v>
      </c>
      <c r="E16" s="37"/>
      <c r="F16" s="37"/>
      <c r="G16" s="37"/>
      <c r="H16" s="37"/>
      <c r="I16" s="3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/>
      <c r="P16" s="9">
        <f t="shared" si="1"/>
        <v>83.333333333333329</v>
      </c>
    </row>
    <row r="17" spans="2:21" x14ac:dyDescent="0.25">
      <c r="B17" s="6">
        <f t="shared" si="0"/>
        <v>9</v>
      </c>
      <c r="C17" s="23" t="s">
        <v>154</v>
      </c>
      <c r="D17" s="37" t="s">
        <v>155</v>
      </c>
      <c r="E17" s="37"/>
      <c r="F17" s="37"/>
      <c r="G17" s="37"/>
      <c r="H17" s="37"/>
      <c r="I17" s="3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/>
      <c r="P17" s="9">
        <f t="shared" si="1"/>
        <v>83.333333333333329</v>
      </c>
      <c r="U17" s="17"/>
    </row>
    <row r="18" spans="2:21" x14ac:dyDescent="0.25">
      <c r="B18" s="6">
        <f t="shared" si="0"/>
        <v>10</v>
      </c>
      <c r="C18" s="23" t="s">
        <v>156</v>
      </c>
      <c r="D18" s="37" t="s">
        <v>157</v>
      </c>
      <c r="E18" s="37"/>
      <c r="F18" s="37"/>
      <c r="G18" s="37"/>
      <c r="H18" s="37"/>
      <c r="I18" s="3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/>
      <c r="P18" s="9">
        <f t="shared" si="1"/>
        <v>83.333333333333329</v>
      </c>
    </row>
    <row r="19" spans="2:21" x14ac:dyDescent="0.25">
      <c r="B19" s="6">
        <f t="shared" si="0"/>
        <v>11</v>
      </c>
      <c r="C19" s="23" t="s">
        <v>158</v>
      </c>
      <c r="D19" s="37" t="s">
        <v>159</v>
      </c>
      <c r="E19" s="37"/>
      <c r="F19" s="37"/>
      <c r="G19" s="37"/>
      <c r="H19" s="37"/>
      <c r="I19" s="3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9">
        <f t="shared" si="1"/>
        <v>83.333333333333329</v>
      </c>
    </row>
    <row r="20" spans="2:21" x14ac:dyDescent="0.25">
      <c r="B20" s="6">
        <f t="shared" si="0"/>
        <v>12</v>
      </c>
      <c r="C20" s="23" t="s">
        <v>160</v>
      </c>
      <c r="D20" s="37" t="s">
        <v>161</v>
      </c>
      <c r="E20" s="37"/>
      <c r="F20" s="37"/>
      <c r="G20" s="37"/>
      <c r="H20" s="37"/>
      <c r="I20" s="3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/>
      <c r="P20" s="9">
        <f t="shared" si="1"/>
        <v>83.333333333333329</v>
      </c>
    </row>
    <row r="21" spans="2:21" x14ac:dyDescent="0.25">
      <c r="B21" s="6">
        <f t="shared" si="0"/>
        <v>13</v>
      </c>
      <c r="C21" s="23" t="s">
        <v>162</v>
      </c>
      <c r="D21" s="21" t="s">
        <v>163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/>
      <c r="P21" s="9">
        <f t="shared" si="1"/>
        <v>83.333333333333329</v>
      </c>
    </row>
    <row r="22" spans="2:21" x14ac:dyDescent="0.25">
      <c r="B22" s="6">
        <f t="shared" ref="B22:B41" si="2">B21+1</f>
        <v>14</v>
      </c>
      <c r="C22" s="23" t="s">
        <v>164</v>
      </c>
      <c r="D22" s="37" t="s">
        <v>165</v>
      </c>
      <c r="E22" s="37"/>
      <c r="F22" s="37"/>
      <c r="G22" s="37"/>
      <c r="H22" s="37"/>
      <c r="I22" s="3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/>
      <c r="P22" s="9">
        <f t="shared" si="1"/>
        <v>83.333333333333329</v>
      </c>
    </row>
    <row r="23" spans="2:21" x14ac:dyDescent="0.25">
      <c r="B23" s="6">
        <f t="shared" si="2"/>
        <v>15</v>
      </c>
      <c r="C23" s="23" t="s">
        <v>166</v>
      </c>
      <c r="D23" s="37" t="s">
        <v>167</v>
      </c>
      <c r="E23" s="37"/>
      <c r="F23" s="37"/>
      <c r="G23" s="37"/>
      <c r="H23" s="37"/>
      <c r="I23" s="3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/>
      <c r="P23" s="9">
        <f t="shared" si="1"/>
        <v>83.333333333333329</v>
      </c>
    </row>
    <row r="24" spans="2:21" x14ac:dyDescent="0.25">
      <c r="B24" s="6">
        <f t="shared" si="2"/>
        <v>16</v>
      </c>
      <c r="C24" s="23" t="s">
        <v>168</v>
      </c>
      <c r="D24" s="37" t="s">
        <v>169</v>
      </c>
      <c r="E24" s="37"/>
      <c r="F24" s="37"/>
      <c r="G24" s="37"/>
      <c r="H24" s="37"/>
      <c r="I24" s="3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/>
      <c r="P24" s="9">
        <f t="shared" si="1"/>
        <v>83.333333333333329</v>
      </c>
    </row>
    <row r="25" spans="2:21" x14ac:dyDescent="0.25">
      <c r="B25" s="6">
        <f t="shared" si="2"/>
        <v>17</v>
      </c>
      <c r="C25" s="23" t="s">
        <v>170</v>
      </c>
      <c r="D25" s="19" t="s">
        <v>171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/>
      <c r="P25" s="9">
        <f t="shared" si="1"/>
        <v>83.333333333333329</v>
      </c>
    </row>
    <row r="26" spans="2:21" x14ac:dyDescent="0.25">
      <c r="B26" s="6">
        <f t="shared" si="2"/>
        <v>18</v>
      </c>
      <c r="C26" s="23" t="s">
        <v>172</v>
      </c>
      <c r="D26" s="19" t="s">
        <v>173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/>
      <c r="P26" s="9">
        <f t="shared" si="1"/>
        <v>83.333333333333329</v>
      </c>
    </row>
    <row r="27" spans="2:21" x14ac:dyDescent="0.25">
      <c r="B27" s="6">
        <f t="shared" si="2"/>
        <v>19</v>
      </c>
      <c r="C27" s="23" t="s">
        <v>174</v>
      </c>
      <c r="D27" s="19" t="s">
        <v>175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/>
      <c r="P27" s="9">
        <f t="shared" si="1"/>
        <v>83.333333333333329</v>
      </c>
    </row>
    <row r="28" spans="2:21" x14ac:dyDescent="0.25">
      <c r="B28" s="6">
        <f t="shared" si="2"/>
        <v>20</v>
      </c>
      <c r="C28" s="23" t="s">
        <v>176</v>
      </c>
      <c r="D28" s="19" t="s">
        <v>177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/>
      <c r="P28" s="9">
        <f t="shared" si="1"/>
        <v>83.333333333333329</v>
      </c>
    </row>
    <row r="29" spans="2:21" x14ac:dyDescent="0.25">
      <c r="B29" s="6">
        <f t="shared" si="2"/>
        <v>21</v>
      </c>
      <c r="C29" s="23" t="s">
        <v>178</v>
      </c>
      <c r="D29" s="19" t="s">
        <v>179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/>
      <c r="P29" s="9">
        <f t="shared" si="1"/>
        <v>83.333333333333329</v>
      </c>
    </row>
    <row r="30" spans="2:21" x14ac:dyDescent="0.25">
      <c r="B30" s="6">
        <f t="shared" si="2"/>
        <v>22</v>
      </c>
      <c r="C30" s="23" t="s">
        <v>180</v>
      </c>
      <c r="D30" s="19" t="s">
        <v>181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/>
      <c r="P30" s="9">
        <f t="shared" si="1"/>
        <v>83.333333333333329</v>
      </c>
    </row>
    <row r="31" spans="2:21" x14ac:dyDescent="0.25">
      <c r="B31" s="6">
        <f t="shared" si="2"/>
        <v>23</v>
      </c>
      <c r="C31" s="23" t="s">
        <v>182</v>
      </c>
      <c r="D31" s="19" t="s">
        <v>183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/>
      <c r="P31" s="9">
        <f t="shared" si="1"/>
        <v>83.333333333333329</v>
      </c>
    </row>
    <row r="32" spans="2:21" x14ac:dyDescent="0.25">
      <c r="B32" s="6">
        <f t="shared" si="2"/>
        <v>24</v>
      </c>
      <c r="C32" s="23" t="s">
        <v>184</v>
      </c>
      <c r="D32" s="19" t="s">
        <v>185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/>
      <c r="P32" s="9">
        <f t="shared" si="1"/>
        <v>83.333333333333329</v>
      </c>
    </row>
    <row r="33" spans="2:16" x14ac:dyDescent="0.25">
      <c r="B33" s="6">
        <f t="shared" si="2"/>
        <v>25</v>
      </c>
      <c r="C33" s="23" t="s">
        <v>186</v>
      </c>
      <c r="D33" s="19" t="s">
        <v>187</v>
      </c>
      <c r="E33" s="19"/>
      <c r="F33" s="19"/>
      <c r="G33" s="19"/>
      <c r="H33" s="19"/>
      <c r="I33" s="20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/>
      <c r="P33" s="9">
        <f t="shared" si="1"/>
        <v>83.333333333333329</v>
      </c>
    </row>
    <row r="34" spans="2:16" x14ac:dyDescent="0.25">
      <c r="B34" s="6">
        <f t="shared" si="2"/>
        <v>26</v>
      </c>
      <c r="C34" s="23" t="s">
        <v>188</v>
      </c>
      <c r="D34" s="19" t="s">
        <v>189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/>
      <c r="P34" s="9">
        <f t="shared" si="1"/>
        <v>83.333333333333329</v>
      </c>
    </row>
    <row r="35" spans="2:16" x14ac:dyDescent="0.25">
      <c r="B35" s="6">
        <f t="shared" si="2"/>
        <v>27</v>
      </c>
      <c r="C35" s="23" t="s">
        <v>190</v>
      </c>
      <c r="D35" s="21" t="s">
        <v>191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/>
      <c r="P35" s="9">
        <f t="shared" si="1"/>
        <v>83.333333333333329</v>
      </c>
    </row>
    <row r="36" spans="2:16" x14ac:dyDescent="0.25">
      <c r="B36" s="6">
        <f t="shared" si="2"/>
        <v>28</v>
      </c>
      <c r="C36" s="23" t="s">
        <v>192</v>
      </c>
      <c r="D36" s="19" t="s">
        <v>193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/>
      <c r="P36" s="9">
        <f t="shared" si="1"/>
        <v>83.333333333333329</v>
      </c>
    </row>
    <row r="37" spans="2:16" x14ac:dyDescent="0.25">
      <c r="B37" s="6">
        <f t="shared" si="2"/>
        <v>29</v>
      </c>
      <c r="C37" s="23" t="s">
        <v>194</v>
      </c>
      <c r="D37" s="19" t="s">
        <v>195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/>
      <c r="P37" s="9">
        <f t="shared" si="1"/>
        <v>83.333333333333329</v>
      </c>
    </row>
    <row r="38" spans="2:16" x14ac:dyDescent="0.25">
      <c r="B38" s="6">
        <f t="shared" si="2"/>
        <v>30</v>
      </c>
      <c r="C38" s="23" t="s">
        <v>196</v>
      </c>
      <c r="D38" s="19" t="s">
        <v>197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/>
      <c r="P38" s="9">
        <f t="shared" si="1"/>
        <v>83.333333333333329</v>
      </c>
    </row>
    <row r="39" spans="2:16" x14ac:dyDescent="0.25">
      <c r="B39" s="6">
        <f t="shared" si="2"/>
        <v>31</v>
      </c>
      <c r="C39" s="23" t="s">
        <v>198</v>
      </c>
      <c r="D39" s="19" t="s">
        <v>199</v>
      </c>
      <c r="E39" s="19"/>
      <c r="F39" s="19"/>
      <c r="G39" s="19"/>
      <c r="H39" s="19"/>
      <c r="I39" s="20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/>
      <c r="P39" s="9">
        <f t="shared" si="1"/>
        <v>83.333333333333329</v>
      </c>
    </row>
    <row r="40" spans="2:16" x14ac:dyDescent="0.25">
      <c r="B40" s="6">
        <f t="shared" si="2"/>
        <v>32</v>
      </c>
      <c r="C40" s="23" t="s">
        <v>200</v>
      </c>
      <c r="D40" s="19" t="s">
        <v>201</v>
      </c>
      <c r="E40" s="19"/>
      <c r="F40" s="19"/>
      <c r="G40" s="19"/>
      <c r="H40" s="19"/>
      <c r="I40" s="20"/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/>
      <c r="P40" s="9">
        <f t="shared" si="1"/>
        <v>83.333333333333329</v>
      </c>
    </row>
    <row r="41" spans="2:16" x14ac:dyDescent="0.25">
      <c r="B41" s="6">
        <f t="shared" si="2"/>
        <v>33</v>
      </c>
      <c r="C41" s="23" t="s">
        <v>202</v>
      </c>
      <c r="D41" s="37" t="s">
        <v>203</v>
      </c>
      <c r="E41" s="37"/>
      <c r="F41" s="37"/>
      <c r="G41" s="37"/>
      <c r="H41" s="37"/>
      <c r="I41" s="38"/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/>
      <c r="P41" s="9">
        <f t="shared" si="1"/>
        <v>83.333333333333329</v>
      </c>
    </row>
    <row r="42" spans="2:16" x14ac:dyDescent="0.25">
      <c r="C42" s="39"/>
      <c r="D42" s="39"/>
      <c r="E42" s="1"/>
      <c r="H42" s="46" t="s">
        <v>18</v>
      </c>
      <c r="I42" s="46"/>
      <c r="J42" s="10">
        <f t="shared" ref="J42:P42" si="3">COUNTIF(J9:J41,"&gt;=70")</f>
        <v>33</v>
      </c>
      <c r="K42" s="10">
        <f t="shared" si="3"/>
        <v>33</v>
      </c>
      <c r="L42" s="10">
        <f t="shared" si="3"/>
        <v>33</v>
      </c>
      <c r="M42" s="10">
        <f t="shared" si="3"/>
        <v>33</v>
      </c>
      <c r="N42" s="10">
        <f t="shared" si="3"/>
        <v>33</v>
      </c>
      <c r="O42" s="10"/>
      <c r="P42" s="14">
        <f t="shared" si="3"/>
        <v>33</v>
      </c>
    </row>
    <row r="43" spans="2:16" x14ac:dyDescent="0.25">
      <c r="C43" s="39"/>
      <c r="D43" s="39"/>
      <c r="E43" s="7"/>
      <c r="H43" s="47" t="s">
        <v>19</v>
      </c>
      <c r="I43" s="47"/>
      <c r="J43" s="11">
        <f t="shared" ref="J43:P43" si="4">COUNTIF(J9:J41,"&lt;70")</f>
        <v>0</v>
      </c>
      <c r="K43" s="11">
        <f t="shared" si="4"/>
        <v>0</v>
      </c>
      <c r="L43" s="11">
        <f t="shared" si="4"/>
        <v>0</v>
      </c>
      <c r="M43" s="11">
        <f t="shared" si="4"/>
        <v>0</v>
      </c>
      <c r="N43" s="11">
        <f t="shared" si="4"/>
        <v>0</v>
      </c>
      <c r="O43" s="11"/>
      <c r="P43" s="11">
        <f t="shared" si="4"/>
        <v>0</v>
      </c>
    </row>
    <row r="44" spans="2:16" x14ac:dyDescent="0.25">
      <c r="C44" s="39"/>
      <c r="D44" s="39"/>
      <c r="E44" s="39"/>
      <c r="H44" s="47" t="s">
        <v>20</v>
      </c>
      <c r="I44" s="47"/>
      <c r="J44" s="11">
        <f t="shared" ref="J44:P44" si="5">COUNT(J9:J41)</f>
        <v>33</v>
      </c>
      <c r="K44" s="11">
        <f t="shared" si="5"/>
        <v>33</v>
      </c>
      <c r="L44" s="11">
        <f t="shared" si="5"/>
        <v>33</v>
      </c>
      <c r="M44" s="11">
        <f t="shared" si="5"/>
        <v>33</v>
      </c>
      <c r="N44" s="11">
        <f t="shared" si="5"/>
        <v>33</v>
      </c>
      <c r="O44" s="11"/>
      <c r="P44" s="11">
        <f t="shared" si="5"/>
        <v>33</v>
      </c>
    </row>
    <row r="45" spans="2:16" x14ac:dyDescent="0.25">
      <c r="C45" s="39"/>
      <c r="D45" s="39"/>
      <c r="E45" s="1"/>
      <c r="H45" s="48" t="s">
        <v>15</v>
      </c>
      <c r="I45" s="48"/>
      <c r="J45" s="12">
        <f>J42/J44</f>
        <v>1</v>
      </c>
      <c r="K45" s="13">
        <f t="shared" ref="K45:P45" si="6">K42/K44</f>
        <v>1</v>
      </c>
      <c r="L45" s="13">
        <f t="shared" si="6"/>
        <v>1</v>
      </c>
      <c r="M45" s="13">
        <f t="shared" si="6"/>
        <v>1</v>
      </c>
      <c r="N45" s="13">
        <f t="shared" si="6"/>
        <v>1</v>
      </c>
      <c r="O45" s="13"/>
      <c r="P45" s="13">
        <f t="shared" si="6"/>
        <v>1</v>
      </c>
    </row>
    <row r="46" spans="2:16" x14ac:dyDescent="0.25">
      <c r="C46" s="39"/>
      <c r="D46" s="39"/>
      <c r="E46" s="1"/>
      <c r="H46" s="48" t="s">
        <v>16</v>
      </c>
      <c r="I46" s="48"/>
      <c r="J46" s="12">
        <f>J43/J44</f>
        <v>0</v>
      </c>
      <c r="K46" s="12">
        <f t="shared" ref="K46:P46" si="7">K43/K44</f>
        <v>0</v>
      </c>
      <c r="L46" s="13">
        <f t="shared" si="7"/>
        <v>0</v>
      </c>
      <c r="M46" s="13">
        <f t="shared" si="7"/>
        <v>0</v>
      </c>
      <c r="N46" s="13">
        <f t="shared" si="7"/>
        <v>0</v>
      </c>
      <c r="O46" s="13"/>
      <c r="P46" s="13">
        <f t="shared" si="7"/>
        <v>0</v>
      </c>
    </row>
    <row r="47" spans="2:16" x14ac:dyDescent="0.25">
      <c r="C47" s="39"/>
      <c r="D47" s="39"/>
      <c r="E47" s="7"/>
    </row>
    <row r="48" spans="2:16" x14ac:dyDescent="0.25">
      <c r="C48" s="1"/>
      <c r="D48" s="1"/>
      <c r="E48" s="7"/>
    </row>
    <row r="49" spans="10:16" x14ac:dyDescent="0.25">
      <c r="J49" s="43" t="s">
        <v>23</v>
      </c>
      <c r="K49" s="43"/>
      <c r="L49" s="43"/>
      <c r="M49" s="43"/>
      <c r="N49" s="43"/>
      <c r="O49" s="43"/>
      <c r="P49" s="43"/>
    </row>
    <row r="50" spans="10:16" x14ac:dyDescent="0.25">
      <c r="J50" s="42" t="s">
        <v>17</v>
      </c>
      <c r="K50" s="42"/>
      <c r="L50" s="42"/>
      <c r="M50" s="42"/>
      <c r="N50" s="42"/>
      <c r="O50" s="7"/>
    </row>
  </sheetData>
  <mergeCells count="32">
    <mergeCell ref="H42:I42"/>
    <mergeCell ref="D19:I19"/>
    <mergeCell ref="D20:I20"/>
    <mergeCell ref="D18:I18"/>
    <mergeCell ref="B2:N2"/>
    <mergeCell ref="C3:N3"/>
    <mergeCell ref="D4:G4"/>
    <mergeCell ref="J4:K4"/>
    <mergeCell ref="D6:G6"/>
    <mergeCell ref="I6:J6"/>
    <mergeCell ref="K6:N6"/>
    <mergeCell ref="D9:I9"/>
    <mergeCell ref="D14:I14"/>
    <mergeCell ref="D16:I16"/>
    <mergeCell ref="D17:I17"/>
    <mergeCell ref="D8:I8"/>
    <mergeCell ref="D22:I22"/>
    <mergeCell ref="C46:D46"/>
    <mergeCell ref="H46:I46"/>
    <mergeCell ref="C47:D47"/>
    <mergeCell ref="J50:N50"/>
    <mergeCell ref="J49:P49"/>
    <mergeCell ref="C43:D43"/>
    <mergeCell ref="H43:I43"/>
    <mergeCell ref="C44:E44"/>
    <mergeCell ref="H44:I44"/>
    <mergeCell ref="C45:D45"/>
    <mergeCell ref="H45:I45"/>
    <mergeCell ref="D23:I23"/>
    <mergeCell ref="D24:I24"/>
    <mergeCell ref="D41:I41"/>
    <mergeCell ref="C42:D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D143-72C8-46FE-9DBE-A136CE66E54D}">
  <dimension ref="B2:U51"/>
  <sheetViews>
    <sheetView tabSelected="1" topLeftCell="B23" zoomScale="84" zoomScaleNormal="84" workbookViewId="0">
      <selection activeCell="O33" sqref="O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3" width="5.7109375" customWidth="1"/>
    <col min="14" max="14" width="6.42578125" customWidth="1"/>
    <col min="15" max="15" width="11.140625" customWidth="1"/>
    <col min="16" max="16" width="8.7109375" customWidth="1"/>
    <col min="17" max="18" width="5.7109375" customWidth="1"/>
    <col min="20" max="20" width="12" bestFit="1" customWidth="1"/>
  </cols>
  <sheetData>
    <row r="2" spans="2:17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  <c r="Q2" s="2"/>
    </row>
    <row r="3" spans="2:17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</row>
    <row r="4" spans="2:17" ht="16.5" x14ac:dyDescent="0.3">
      <c r="C4" t="s">
        <v>0</v>
      </c>
      <c r="D4" s="49" t="s">
        <v>204</v>
      </c>
      <c r="E4" s="49"/>
      <c r="F4" s="49"/>
      <c r="G4" s="49"/>
      <c r="I4" t="s">
        <v>1</v>
      </c>
      <c r="J4" s="40" t="s">
        <v>205</v>
      </c>
      <c r="K4" s="40"/>
      <c r="L4" s="22"/>
      <c r="N4" t="s">
        <v>2</v>
      </c>
      <c r="O4" s="32">
        <v>45616</v>
      </c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0" t="s">
        <v>70</v>
      </c>
      <c r="E6" s="40"/>
      <c r="F6" s="40"/>
      <c r="G6" s="40"/>
      <c r="I6" s="39" t="s">
        <v>21</v>
      </c>
      <c r="J6" s="39"/>
      <c r="K6" s="43" t="s">
        <v>23</v>
      </c>
      <c r="L6" s="43"/>
      <c r="M6" s="43"/>
      <c r="N6" s="43"/>
      <c r="O6" s="43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7" x14ac:dyDescent="0.25">
      <c r="B9" s="6">
        <v>1</v>
      </c>
      <c r="C9" s="23" t="s">
        <v>206</v>
      </c>
      <c r="D9" s="37" t="s">
        <v>207</v>
      </c>
      <c r="E9" s="37"/>
      <c r="F9" s="37"/>
      <c r="G9" s="37"/>
      <c r="H9" s="37"/>
      <c r="I9" s="38"/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/>
      <c r="P9" s="31">
        <f>SUM(J9:O9)/6</f>
        <v>83.333333333333329</v>
      </c>
    </row>
    <row r="10" spans="2:17" x14ac:dyDescent="0.25">
      <c r="B10" s="6">
        <f t="shared" ref="B10:B42" si="0">B9+1</f>
        <v>2</v>
      </c>
      <c r="C10" s="23" t="s">
        <v>208</v>
      </c>
      <c r="D10" s="24" t="s">
        <v>209</v>
      </c>
      <c r="E10" s="25"/>
      <c r="F10" s="25"/>
      <c r="G10" s="25"/>
      <c r="H10" s="25"/>
      <c r="I10" s="26"/>
      <c r="J10" s="4">
        <v>100</v>
      </c>
      <c r="K10" s="4">
        <v>100</v>
      </c>
      <c r="L10" s="4">
        <v>100</v>
      </c>
      <c r="M10" s="4">
        <v>100</v>
      </c>
      <c r="N10" s="4">
        <v>100</v>
      </c>
      <c r="O10" s="4"/>
      <c r="P10" s="31">
        <f t="shared" ref="P10:P42" si="1">SUM(J10:O10)/6</f>
        <v>83.333333333333329</v>
      </c>
    </row>
    <row r="11" spans="2:17" x14ac:dyDescent="0.25">
      <c r="B11" s="6">
        <f t="shared" si="0"/>
        <v>3</v>
      </c>
      <c r="C11" s="23" t="s">
        <v>210</v>
      </c>
      <c r="D11" s="30" t="s">
        <v>211</v>
      </c>
      <c r="E11" s="19"/>
      <c r="F11" s="19"/>
      <c r="G11" s="19"/>
      <c r="H11" s="19"/>
      <c r="I11" s="20"/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/>
      <c r="P11" s="31">
        <f t="shared" si="1"/>
        <v>83.333333333333329</v>
      </c>
    </row>
    <row r="12" spans="2:17" x14ac:dyDescent="0.25">
      <c r="B12" s="6">
        <f t="shared" si="0"/>
        <v>4</v>
      </c>
      <c r="C12" s="23" t="s">
        <v>212</v>
      </c>
      <c r="D12" s="18" t="s">
        <v>213</v>
      </c>
      <c r="E12" s="19"/>
      <c r="F12" s="19"/>
      <c r="G12" s="19"/>
      <c r="H12" s="19"/>
      <c r="I12" s="20"/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/>
      <c r="P12" s="31">
        <f t="shared" si="1"/>
        <v>83.333333333333329</v>
      </c>
    </row>
    <row r="13" spans="2:17" x14ac:dyDescent="0.25">
      <c r="B13" s="6">
        <f t="shared" si="0"/>
        <v>5</v>
      </c>
      <c r="C13" s="23" t="s">
        <v>214</v>
      </c>
      <c r="D13" s="27" t="s">
        <v>215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/>
      <c r="P13" s="31">
        <f t="shared" si="1"/>
        <v>83.333333333333329</v>
      </c>
    </row>
    <row r="14" spans="2:17" x14ac:dyDescent="0.25">
      <c r="B14" s="6">
        <f t="shared" si="0"/>
        <v>6</v>
      </c>
      <c r="C14" s="23" t="s">
        <v>216</v>
      </c>
      <c r="D14" s="37" t="s">
        <v>217</v>
      </c>
      <c r="E14" s="37"/>
      <c r="F14" s="37"/>
      <c r="G14" s="37"/>
      <c r="H14" s="37"/>
      <c r="I14" s="38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/>
      <c r="P14" s="31">
        <f t="shared" si="1"/>
        <v>83.333333333333329</v>
      </c>
    </row>
    <row r="15" spans="2:17" x14ac:dyDescent="0.25">
      <c r="B15" s="6">
        <f t="shared" si="0"/>
        <v>7</v>
      </c>
      <c r="C15" s="23" t="s">
        <v>218</v>
      </c>
      <c r="D15" t="s">
        <v>219</v>
      </c>
      <c r="J15" s="4">
        <v>100</v>
      </c>
      <c r="K15" s="4">
        <v>100</v>
      </c>
      <c r="L15" s="4">
        <v>100</v>
      </c>
      <c r="M15" s="4">
        <v>100</v>
      </c>
      <c r="N15" s="4">
        <v>100</v>
      </c>
      <c r="O15" s="4"/>
      <c r="P15" s="31">
        <f t="shared" si="1"/>
        <v>83.333333333333329</v>
      </c>
    </row>
    <row r="16" spans="2:17" x14ac:dyDescent="0.25">
      <c r="B16" s="6">
        <f t="shared" si="0"/>
        <v>8</v>
      </c>
      <c r="C16" s="23" t="s">
        <v>220</v>
      </c>
      <c r="D16" s="37" t="s">
        <v>221</v>
      </c>
      <c r="E16" s="37"/>
      <c r="F16" s="37"/>
      <c r="G16" s="37"/>
      <c r="H16" s="37"/>
      <c r="I16" s="38"/>
      <c r="J16" s="4">
        <v>100</v>
      </c>
      <c r="K16" s="4">
        <v>100</v>
      </c>
      <c r="L16" s="4">
        <v>100</v>
      </c>
      <c r="M16" s="4">
        <v>100</v>
      </c>
      <c r="N16" s="4">
        <v>100</v>
      </c>
      <c r="O16" s="4"/>
      <c r="P16" s="31">
        <f t="shared" si="1"/>
        <v>83.333333333333329</v>
      </c>
    </row>
    <row r="17" spans="2:21" x14ac:dyDescent="0.25">
      <c r="B17" s="6">
        <f t="shared" si="0"/>
        <v>9</v>
      </c>
      <c r="C17" s="23" t="s">
        <v>222</v>
      </c>
      <c r="D17" s="37" t="s">
        <v>223</v>
      </c>
      <c r="E17" s="37"/>
      <c r="F17" s="37"/>
      <c r="G17" s="37"/>
      <c r="H17" s="37"/>
      <c r="I17" s="3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/>
      <c r="P17" s="31">
        <f t="shared" si="1"/>
        <v>83.333333333333329</v>
      </c>
      <c r="U17" s="17"/>
    </row>
    <row r="18" spans="2:21" x14ac:dyDescent="0.25">
      <c r="B18" s="6">
        <f t="shared" si="0"/>
        <v>10</v>
      </c>
      <c r="C18" s="23" t="s">
        <v>224</v>
      </c>
      <c r="D18" s="37" t="s">
        <v>225</v>
      </c>
      <c r="E18" s="37"/>
      <c r="F18" s="37"/>
      <c r="G18" s="37"/>
      <c r="H18" s="37"/>
      <c r="I18" s="38"/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/>
      <c r="P18" s="31">
        <f t="shared" si="1"/>
        <v>83.333333333333329</v>
      </c>
    </row>
    <row r="19" spans="2:21" x14ac:dyDescent="0.25">
      <c r="B19" s="6">
        <f t="shared" si="0"/>
        <v>11</v>
      </c>
      <c r="C19" s="23" t="s">
        <v>226</v>
      </c>
      <c r="D19" s="37" t="s">
        <v>227</v>
      </c>
      <c r="E19" s="37"/>
      <c r="F19" s="37"/>
      <c r="G19" s="37"/>
      <c r="H19" s="37"/>
      <c r="I19" s="38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31">
        <f t="shared" si="1"/>
        <v>83.333333333333329</v>
      </c>
    </row>
    <row r="20" spans="2:21" x14ac:dyDescent="0.25">
      <c r="B20" s="6">
        <f t="shared" si="0"/>
        <v>12</v>
      </c>
      <c r="C20" s="23" t="s">
        <v>228</v>
      </c>
      <c r="D20" s="37" t="s">
        <v>229</v>
      </c>
      <c r="E20" s="37"/>
      <c r="F20" s="37"/>
      <c r="G20" s="37"/>
      <c r="H20" s="37"/>
      <c r="I20" s="38"/>
      <c r="J20" s="4">
        <v>100</v>
      </c>
      <c r="K20" s="4">
        <v>100</v>
      </c>
      <c r="L20" s="4">
        <v>100</v>
      </c>
      <c r="M20" s="4">
        <v>100</v>
      </c>
      <c r="N20" s="4">
        <v>100</v>
      </c>
      <c r="O20" s="4"/>
      <c r="P20" s="31">
        <f t="shared" si="1"/>
        <v>83.333333333333329</v>
      </c>
    </row>
    <row r="21" spans="2:21" x14ac:dyDescent="0.25">
      <c r="B21" s="6">
        <f t="shared" si="0"/>
        <v>13</v>
      </c>
      <c r="C21" s="23" t="s">
        <v>230</v>
      </c>
      <c r="D21" s="21" t="s">
        <v>231</v>
      </c>
      <c r="E21" s="19"/>
      <c r="F21" s="19"/>
      <c r="G21" s="19"/>
      <c r="H21" s="19"/>
      <c r="I21" s="20"/>
      <c r="J21" s="4">
        <v>100</v>
      </c>
      <c r="K21" s="4">
        <v>100</v>
      </c>
      <c r="L21" s="4">
        <v>100</v>
      </c>
      <c r="M21" s="4">
        <v>100</v>
      </c>
      <c r="N21" s="4">
        <v>100</v>
      </c>
      <c r="O21" s="4"/>
      <c r="P21" s="31">
        <f t="shared" si="1"/>
        <v>83.333333333333329</v>
      </c>
    </row>
    <row r="22" spans="2:21" x14ac:dyDescent="0.25">
      <c r="B22" s="6">
        <f t="shared" si="0"/>
        <v>14</v>
      </c>
      <c r="C22" s="23" t="s">
        <v>232</v>
      </c>
      <c r="D22" s="37" t="s">
        <v>233</v>
      </c>
      <c r="E22" s="37"/>
      <c r="F22" s="37"/>
      <c r="G22" s="37"/>
      <c r="H22" s="37"/>
      <c r="I22" s="38"/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4"/>
      <c r="P22" s="31">
        <f t="shared" si="1"/>
        <v>83.333333333333329</v>
      </c>
    </row>
    <row r="23" spans="2:21" x14ac:dyDescent="0.25">
      <c r="B23" s="6">
        <f t="shared" si="0"/>
        <v>15</v>
      </c>
      <c r="C23" s="23" t="s">
        <v>234</v>
      </c>
      <c r="D23" s="37" t="s">
        <v>235</v>
      </c>
      <c r="E23" s="37"/>
      <c r="F23" s="37"/>
      <c r="G23" s="37"/>
      <c r="H23" s="37"/>
      <c r="I23" s="38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/>
      <c r="P23" s="31">
        <f t="shared" si="1"/>
        <v>83.333333333333329</v>
      </c>
    </row>
    <row r="24" spans="2:21" x14ac:dyDescent="0.25">
      <c r="B24" s="6">
        <f t="shared" si="0"/>
        <v>16</v>
      </c>
      <c r="C24" s="23" t="s">
        <v>236</v>
      </c>
      <c r="D24" s="37" t="s">
        <v>237</v>
      </c>
      <c r="E24" s="37"/>
      <c r="F24" s="37"/>
      <c r="G24" s="37"/>
      <c r="H24" s="37"/>
      <c r="I24" s="38"/>
      <c r="J24" s="4">
        <v>100</v>
      </c>
      <c r="K24" s="4">
        <v>100</v>
      </c>
      <c r="L24" s="4">
        <v>100</v>
      </c>
      <c r="M24" s="4">
        <v>100</v>
      </c>
      <c r="N24" s="4">
        <v>100</v>
      </c>
      <c r="O24" s="4"/>
      <c r="P24" s="31">
        <f t="shared" si="1"/>
        <v>83.333333333333329</v>
      </c>
    </row>
    <row r="25" spans="2:21" x14ac:dyDescent="0.25">
      <c r="B25" s="6">
        <f t="shared" si="0"/>
        <v>17</v>
      </c>
      <c r="C25" s="23" t="s">
        <v>238</v>
      </c>
      <c r="D25" s="19" t="s">
        <v>239</v>
      </c>
      <c r="E25" s="19"/>
      <c r="F25" s="19"/>
      <c r="G25" s="19"/>
      <c r="H25" s="19"/>
      <c r="I25" s="20"/>
      <c r="J25" s="4">
        <v>100</v>
      </c>
      <c r="K25" s="4">
        <v>100</v>
      </c>
      <c r="L25" s="4">
        <v>100</v>
      </c>
      <c r="M25" s="4">
        <v>100</v>
      </c>
      <c r="N25" s="4">
        <v>100</v>
      </c>
      <c r="O25" s="4"/>
      <c r="P25" s="31">
        <f t="shared" si="1"/>
        <v>83.333333333333329</v>
      </c>
    </row>
    <row r="26" spans="2:21" x14ac:dyDescent="0.25">
      <c r="B26" s="6">
        <f t="shared" si="0"/>
        <v>18</v>
      </c>
      <c r="C26" s="23" t="s">
        <v>240</v>
      </c>
      <c r="D26" s="19" t="s">
        <v>241</v>
      </c>
      <c r="E26" s="19"/>
      <c r="F26" s="19"/>
      <c r="G26" s="19"/>
      <c r="H26" s="19"/>
      <c r="I26" s="20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/>
      <c r="P26" s="31">
        <f t="shared" si="1"/>
        <v>83.333333333333329</v>
      </c>
    </row>
    <row r="27" spans="2:21" x14ac:dyDescent="0.25">
      <c r="B27" s="6">
        <f t="shared" si="0"/>
        <v>19</v>
      </c>
      <c r="C27" s="23" t="s">
        <v>242</v>
      </c>
      <c r="D27" s="19" t="s">
        <v>243</v>
      </c>
      <c r="E27" s="19"/>
      <c r="F27" s="19"/>
      <c r="G27" s="19"/>
      <c r="H27" s="19"/>
      <c r="I27" s="20"/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/>
      <c r="P27" s="31">
        <f t="shared" si="1"/>
        <v>83.333333333333329</v>
      </c>
    </row>
    <row r="28" spans="2:21" x14ac:dyDescent="0.25">
      <c r="B28" s="6">
        <f t="shared" si="0"/>
        <v>20</v>
      </c>
      <c r="C28" s="23" t="s">
        <v>244</v>
      </c>
      <c r="D28" s="19" t="s">
        <v>245</v>
      </c>
      <c r="E28" s="19"/>
      <c r="F28" s="19"/>
      <c r="G28" s="19"/>
      <c r="H28" s="19"/>
      <c r="I28" s="20"/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/>
      <c r="P28" s="31">
        <f t="shared" si="1"/>
        <v>83.333333333333329</v>
      </c>
    </row>
    <row r="29" spans="2:21" x14ac:dyDescent="0.25">
      <c r="B29" s="6">
        <f t="shared" si="0"/>
        <v>21</v>
      </c>
      <c r="C29" s="23" t="s">
        <v>246</v>
      </c>
      <c r="D29" s="19" t="s">
        <v>247</v>
      </c>
      <c r="E29" s="19"/>
      <c r="F29" s="19"/>
      <c r="G29" s="19"/>
      <c r="H29" s="19"/>
      <c r="I29" s="20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/>
      <c r="P29" s="31">
        <f t="shared" si="1"/>
        <v>83.333333333333329</v>
      </c>
    </row>
    <row r="30" spans="2:21" x14ac:dyDescent="0.25">
      <c r="B30" s="6">
        <f t="shared" si="0"/>
        <v>22</v>
      </c>
      <c r="C30" s="23" t="s">
        <v>248</v>
      </c>
      <c r="D30" s="19" t="s">
        <v>249</v>
      </c>
      <c r="E30" s="19"/>
      <c r="F30" s="19"/>
      <c r="G30" s="19"/>
      <c r="H30" s="19"/>
      <c r="I30" s="20"/>
      <c r="J30" s="4">
        <v>100</v>
      </c>
      <c r="K30" s="4">
        <v>100</v>
      </c>
      <c r="L30" s="4">
        <v>100</v>
      </c>
      <c r="M30" s="4">
        <v>100</v>
      </c>
      <c r="N30" s="4">
        <v>100</v>
      </c>
      <c r="O30" s="4"/>
      <c r="P30" s="31">
        <f t="shared" si="1"/>
        <v>83.333333333333329</v>
      </c>
    </row>
    <row r="31" spans="2:21" x14ac:dyDescent="0.25">
      <c r="B31" s="6">
        <f t="shared" si="0"/>
        <v>23</v>
      </c>
      <c r="C31" s="23" t="s">
        <v>250</v>
      </c>
      <c r="D31" s="19" t="s">
        <v>251</v>
      </c>
      <c r="E31" s="19"/>
      <c r="F31" s="19"/>
      <c r="G31" s="19"/>
      <c r="H31" s="19"/>
      <c r="I31" s="20"/>
      <c r="J31" s="4">
        <v>100</v>
      </c>
      <c r="K31" s="4">
        <v>100</v>
      </c>
      <c r="L31" s="4">
        <v>100</v>
      </c>
      <c r="M31" s="4">
        <v>100</v>
      </c>
      <c r="N31" s="4">
        <v>100</v>
      </c>
      <c r="O31" s="4"/>
      <c r="P31" s="31">
        <f t="shared" si="1"/>
        <v>83.333333333333329</v>
      </c>
    </row>
    <row r="32" spans="2:21" x14ac:dyDescent="0.25">
      <c r="B32" s="6">
        <f t="shared" si="0"/>
        <v>24</v>
      </c>
      <c r="C32" s="23" t="s">
        <v>252</v>
      </c>
      <c r="D32" s="19" t="s">
        <v>253</v>
      </c>
      <c r="E32" s="19"/>
      <c r="F32" s="19"/>
      <c r="G32" s="19"/>
      <c r="H32" s="19"/>
      <c r="I32" s="20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/>
      <c r="P32" s="31">
        <f t="shared" si="1"/>
        <v>83.333333333333329</v>
      </c>
    </row>
    <row r="33" spans="2:16" x14ac:dyDescent="0.25">
      <c r="B33" s="6">
        <f t="shared" si="0"/>
        <v>25</v>
      </c>
      <c r="C33" s="23" t="s">
        <v>254</v>
      </c>
      <c r="D33" s="19" t="s">
        <v>255</v>
      </c>
      <c r="E33" s="19"/>
      <c r="F33" s="19"/>
      <c r="G33" s="19"/>
      <c r="H33" s="19"/>
      <c r="I33" s="20"/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/>
      <c r="P33" s="31">
        <f t="shared" si="1"/>
        <v>83.333333333333329</v>
      </c>
    </row>
    <row r="34" spans="2:16" x14ac:dyDescent="0.25">
      <c r="B34" s="6">
        <f t="shared" si="0"/>
        <v>26</v>
      </c>
      <c r="C34" s="23" t="s">
        <v>256</v>
      </c>
      <c r="D34" s="19" t="s">
        <v>257</v>
      </c>
      <c r="E34" s="19"/>
      <c r="F34" s="19"/>
      <c r="G34" s="19"/>
      <c r="H34" s="19"/>
      <c r="I34" s="20"/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/>
      <c r="P34" s="31">
        <f t="shared" si="1"/>
        <v>83.333333333333329</v>
      </c>
    </row>
    <row r="35" spans="2:16" x14ac:dyDescent="0.25">
      <c r="B35" s="6">
        <f t="shared" si="0"/>
        <v>27</v>
      </c>
      <c r="C35" s="23" t="s">
        <v>258</v>
      </c>
      <c r="D35" s="21" t="s">
        <v>259</v>
      </c>
      <c r="E35" s="19"/>
      <c r="F35" s="19"/>
      <c r="G35" s="19"/>
      <c r="H35" s="19"/>
      <c r="I35" s="20"/>
      <c r="J35" s="4">
        <v>100</v>
      </c>
      <c r="K35" s="4">
        <v>100</v>
      </c>
      <c r="L35" s="4">
        <v>100</v>
      </c>
      <c r="M35" s="4">
        <v>100</v>
      </c>
      <c r="N35" s="4">
        <v>100</v>
      </c>
      <c r="O35" s="4"/>
      <c r="P35" s="31">
        <f t="shared" si="1"/>
        <v>83.333333333333329</v>
      </c>
    </row>
    <row r="36" spans="2:16" x14ac:dyDescent="0.25">
      <c r="B36" s="6">
        <f t="shared" si="0"/>
        <v>28</v>
      </c>
      <c r="C36" s="23" t="s">
        <v>260</v>
      </c>
      <c r="D36" s="19" t="s">
        <v>261</v>
      </c>
      <c r="E36" s="19"/>
      <c r="F36" s="19"/>
      <c r="G36" s="19"/>
      <c r="H36" s="19"/>
      <c r="I36" s="20"/>
      <c r="J36" s="4">
        <v>100</v>
      </c>
      <c r="K36" s="4">
        <v>100</v>
      </c>
      <c r="L36" s="4">
        <v>100</v>
      </c>
      <c r="M36" s="4">
        <v>100</v>
      </c>
      <c r="N36" s="4">
        <v>100</v>
      </c>
      <c r="O36" s="4"/>
      <c r="P36" s="31">
        <f t="shared" si="1"/>
        <v>83.333333333333329</v>
      </c>
    </row>
    <row r="37" spans="2:16" x14ac:dyDescent="0.25">
      <c r="B37" s="6">
        <f t="shared" si="0"/>
        <v>29</v>
      </c>
      <c r="C37" s="23" t="s">
        <v>262</v>
      </c>
      <c r="D37" s="19" t="s">
        <v>263</v>
      </c>
      <c r="E37" s="19"/>
      <c r="F37" s="19"/>
      <c r="G37" s="19"/>
      <c r="H37" s="19"/>
      <c r="I37" s="20"/>
      <c r="J37" s="4">
        <v>100</v>
      </c>
      <c r="K37" s="4">
        <v>100</v>
      </c>
      <c r="L37" s="4">
        <v>100</v>
      </c>
      <c r="M37" s="4">
        <v>100</v>
      </c>
      <c r="N37" s="4">
        <v>100</v>
      </c>
      <c r="O37" s="4"/>
      <c r="P37" s="31">
        <f t="shared" si="1"/>
        <v>83.333333333333329</v>
      </c>
    </row>
    <row r="38" spans="2:16" x14ac:dyDescent="0.25">
      <c r="B38" s="6">
        <f t="shared" si="0"/>
        <v>30</v>
      </c>
      <c r="C38" s="23" t="s">
        <v>264</v>
      </c>
      <c r="D38" s="19" t="s">
        <v>265</v>
      </c>
      <c r="E38" s="19"/>
      <c r="F38" s="19"/>
      <c r="G38" s="19"/>
      <c r="H38" s="19"/>
      <c r="I38" s="20"/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/>
      <c r="P38" s="31">
        <f t="shared" si="1"/>
        <v>83.333333333333329</v>
      </c>
    </row>
    <row r="39" spans="2:16" x14ac:dyDescent="0.25">
      <c r="B39" s="6">
        <f t="shared" si="0"/>
        <v>31</v>
      </c>
      <c r="C39" s="23" t="s">
        <v>266</v>
      </c>
      <c r="D39" s="19" t="s">
        <v>267</v>
      </c>
      <c r="E39" s="19"/>
      <c r="F39" s="19"/>
      <c r="G39" s="19"/>
      <c r="H39" s="19"/>
      <c r="I39" s="20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/>
      <c r="P39" s="31">
        <f t="shared" si="1"/>
        <v>83.333333333333329</v>
      </c>
    </row>
    <row r="40" spans="2:16" x14ac:dyDescent="0.25">
      <c r="B40" s="6">
        <f t="shared" si="0"/>
        <v>32</v>
      </c>
      <c r="C40" s="23" t="s">
        <v>268</v>
      </c>
      <c r="D40" s="19" t="s">
        <v>269</v>
      </c>
      <c r="E40" s="19"/>
      <c r="F40" s="19"/>
      <c r="G40" s="19"/>
      <c r="H40" s="19"/>
      <c r="I40" s="20"/>
      <c r="J40" s="4">
        <v>100</v>
      </c>
      <c r="K40" s="4">
        <v>100</v>
      </c>
      <c r="L40" s="4">
        <v>100</v>
      </c>
      <c r="M40" s="4">
        <v>100</v>
      </c>
      <c r="N40" s="4">
        <v>100</v>
      </c>
      <c r="O40" s="4"/>
      <c r="P40" s="31">
        <f t="shared" si="1"/>
        <v>83.333333333333329</v>
      </c>
    </row>
    <row r="41" spans="2:16" x14ac:dyDescent="0.25">
      <c r="B41" s="6">
        <f t="shared" si="0"/>
        <v>33</v>
      </c>
      <c r="C41" s="23" t="s">
        <v>270</v>
      </c>
      <c r="D41" s="19" t="s">
        <v>271</v>
      </c>
      <c r="E41" s="19"/>
      <c r="F41" s="19"/>
      <c r="G41" s="19"/>
      <c r="H41" s="19"/>
      <c r="I41" s="20"/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/>
      <c r="P41" s="31">
        <f t="shared" si="1"/>
        <v>83.333333333333329</v>
      </c>
    </row>
    <row r="42" spans="2:16" x14ac:dyDescent="0.25">
      <c r="B42" s="6">
        <f t="shared" si="0"/>
        <v>34</v>
      </c>
      <c r="C42" s="23" t="s">
        <v>272</v>
      </c>
      <c r="D42" s="37" t="s">
        <v>273</v>
      </c>
      <c r="E42" s="37"/>
      <c r="F42" s="37"/>
      <c r="G42" s="37"/>
      <c r="H42" s="37"/>
      <c r="I42" s="38"/>
      <c r="J42" s="4">
        <v>100</v>
      </c>
      <c r="K42" s="4">
        <v>100</v>
      </c>
      <c r="L42" s="4">
        <v>100</v>
      </c>
      <c r="M42" s="4">
        <v>100</v>
      </c>
      <c r="N42" s="4">
        <v>100</v>
      </c>
      <c r="O42" s="4"/>
      <c r="P42" s="31">
        <f t="shared" si="1"/>
        <v>83.333333333333329</v>
      </c>
    </row>
    <row r="43" spans="2:16" x14ac:dyDescent="0.25">
      <c r="C43" s="39"/>
      <c r="D43" s="39"/>
      <c r="E43" s="1"/>
      <c r="H43" s="46" t="s">
        <v>18</v>
      </c>
      <c r="I43" s="46"/>
      <c r="J43" s="10">
        <f t="shared" ref="J43:P43" si="2">COUNTIF(J9:J42,"&gt;=70")</f>
        <v>34</v>
      </c>
      <c r="K43" s="10">
        <f t="shared" si="2"/>
        <v>34</v>
      </c>
      <c r="L43" s="10"/>
      <c r="M43" s="10">
        <f t="shared" si="2"/>
        <v>34</v>
      </c>
      <c r="N43" s="10">
        <f t="shared" si="2"/>
        <v>34</v>
      </c>
      <c r="O43" s="10">
        <f t="shared" si="2"/>
        <v>0</v>
      </c>
      <c r="P43" s="14">
        <f t="shared" si="2"/>
        <v>34</v>
      </c>
    </row>
    <row r="44" spans="2:16" x14ac:dyDescent="0.25">
      <c r="C44" s="39"/>
      <c r="D44" s="39"/>
      <c r="E44" s="7"/>
      <c r="H44" s="47" t="s">
        <v>19</v>
      </c>
      <c r="I44" s="47"/>
      <c r="J44" s="11">
        <f t="shared" ref="J44:P44" si="3">COUNTIF(J9:J42,"&lt;70")</f>
        <v>0</v>
      </c>
      <c r="K44" s="11">
        <f t="shared" si="3"/>
        <v>0</v>
      </c>
      <c r="L44" s="11"/>
      <c r="M44" s="11">
        <f t="shared" si="3"/>
        <v>0</v>
      </c>
      <c r="N44" s="11">
        <f t="shared" si="3"/>
        <v>0</v>
      </c>
      <c r="O44" s="11">
        <f t="shared" si="3"/>
        <v>0</v>
      </c>
      <c r="P44" s="11">
        <f t="shared" si="3"/>
        <v>0</v>
      </c>
    </row>
    <row r="45" spans="2:16" x14ac:dyDescent="0.25">
      <c r="C45" s="39"/>
      <c r="D45" s="39"/>
      <c r="E45" s="39"/>
      <c r="H45" s="47" t="s">
        <v>20</v>
      </c>
      <c r="I45" s="47"/>
      <c r="J45" s="11">
        <f t="shared" ref="J45:P45" si="4">COUNT(J9:J42)</f>
        <v>34</v>
      </c>
      <c r="K45" s="11">
        <f t="shared" si="4"/>
        <v>34</v>
      </c>
      <c r="L45" s="11"/>
      <c r="M45" s="11">
        <f t="shared" si="4"/>
        <v>34</v>
      </c>
      <c r="N45" s="11">
        <f t="shared" si="4"/>
        <v>34</v>
      </c>
      <c r="O45" s="11">
        <f t="shared" si="4"/>
        <v>0</v>
      </c>
      <c r="P45" s="11">
        <f t="shared" si="4"/>
        <v>34</v>
      </c>
    </row>
    <row r="46" spans="2:16" x14ac:dyDescent="0.25">
      <c r="C46" s="39"/>
      <c r="D46" s="39"/>
      <c r="E46" s="1"/>
      <c r="H46" s="48" t="s">
        <v>15</v>
      </c>
      <c r="I46" s="48"/>
      <c r="J46" s="12">
        <f>J43/J45</f>
        <v>1</v>
      </c>
      <c r="K46" s="13">
        <f t="shared" ref="K46:P46" si="5">K43/K45</f>
        <v>1</v>
      </c>
      <c r="L46" s="13"/>
      <c r="M46" s="13">
        <f t="shared" si="5"/>
        <v>1</v>
      </c>
      <c r="N46" s="13">
        <f t="shared" si="5"/>
        <v>1</v>
      </c>
      <c r="O46" s="13" t="e">
        <f t="shared" si="5"/>
        <v>#DIV/0!</v>
      </c>
      <c r="P46" s="13">
        <f t="shared" si="5"/>
        <v>1</v>
      </c>
    </row>
    <row r="47" spans="2:16" x14ac:dyDescent="0.25">
      <c r="C47" s="39"/>
      <c r="D47" s="39"/>
      <c r="E47" s="1"/>
      <c r="H47" s="48" t="s">
        <v>16</v>
      </c>
      <c r="I47" s="48"/>
      <c r="J47" s="12">
        <f>J44/J45</f>
        <v>0</v>
      </c>
      <c r="K47" s="12">
        <f t="shared" ref="K47:P47" si="6">K44/K45</f>
        <v>0</v>
      </c>
      <c r="L47" s="12"/>
      <c r="M47" s="13">
        <f t="shared" si="6"/>
        <v>0</v>
      </c>
      <c r="N47" s="13">
        <f t="shared" si="6"/>
        <v>0</v>
      </c>
      <c r="O47" s="13" t="e">
        <f t="shared" si="6"/>
        <v>#DIV/0!</v>
      </c>
      <c r="P47" s="13">
        <f t="shared" si="6"/>
        <v>0</v>
      </c>
    </row>
    <row r="48" spans="2:16" x14ac:dyDescent="0.25">
      <c r="C48" s="39"/>
      <c r="D48" s="39"/>
      <c r="E48" s="7"/>
    </row>
    <row r="49" spans="3:16" x14ac:dyDescent="0.25">
      <c r="C49" s="1"/>
      <c r="D49" s="1"/>
      <c r="E49" s="7"/>
    </row>
    <row r="50" spans="3:16" x14ac:dyDescent="0.25">
      <c r="J50" s="43" t="s">
        <v>23</v>
      </c>
      <c r="K50" s="43"/>
      <c r="L50" s="43"/>
      <c r="M50" s="43"/>
      <c r="N50" s="43"/>
      <c r="O50" s="43"/>
      <c r="P50" s="43"/>
    </row>
    <row r="51" spans="3:16" x14ac:dyDescent="0.25">
      <c r="J51" s="42" t="s">
        <v>17</v>
      </c>
      <c r="K51" s="42"/>
      <c r="L51" s="42"/>
      <c r="M51" s="42"/>
      <c r="N51" s="42"/>
      <c r="O51" s="42"/>
    </row>
  </sheetData>
  <mergeCells count="32">
    <mergeCell ref="J51:O51"/>
    <mergeCell ref="C46:D46"/>
    <mergeCell ref="H46:I46"/>
    <mergeCell ref="C47:D47"/>
    <mergeCell ref="H47:I47"/>
    <mergeCell ref="C48:D48"/>
    <mergeCell ref="J50:P50"/>
    <mergeCell ref="C43:D43"/>
    <mergeCell ref="H43:I43"/>
    <mergeCell ref="C44:D44"/>
    <mergeCell ref="H44:I44"/>
    <mergeCell ref="C45:E45"/>
    <mergeCell ref="H45:I45"/>
    <mergeCell ref="D42:I42"/>
    <mergeCell ref="D8:I8"/>
    <mergeCell ref="D9:I9"/>
    <mergeCell ref="D14:I14"/>
    <mergeCell ref="D16:I16"/>
    <mergeCell ref="D17:I17"/>
    <mergeCell ref="D18:I18"/>
    <mergeCell ref="D19:I19"/>
    <mergeCell ref="D20:I20"/>
    <mergeCell ref="D22:I22"/>
    <mergeCell ref="D23:I23"/>
    <mergeCell ref="D24:I24"/>
    <mergeCell ref="B2:O2"/>
    <mergeCell ref="C3:O3"/>
    <mergeCell ref="D4:G4"/>
    <mergeCell ref="J4:K4"/>
    <mergeCell ref="D6:G6"/>
    <mergeCell ref="I6:J6"/>
    <mergeCell ref="K6:O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DIB_AS-(B)</vt:lpstr>
      <vt:lpstr>METROLOGIA-(A)</vt:lpstr>
      <vt:lpstr>METROLOGIA-(B)</vt:lpstr>
      <vt:lpstr>S_HIDRAU</vt:lpstr>
      <vt:lpstr>S_MAQ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 Pitalua</cp:lastModifiedBy>
  <cp:lastPrinted>2023-03-21T15:13:53Z</cp:lastPrinted>
  <dcterms:created xsi:type="dcterms:W3CDTF">2023-03-14T19:16:59Z</dcterms:created>
  <dcterms:modified xsi:type="dcterms:W3CDTF">2024-11-21T15:34:18Z</dcterms:modified>
</cp:coreProperties>
</file>