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PRIMER REPORTE\"/>
    </mc:Choice>
  </mc:AlternateContent>
  <xr:revisionPtr revIDLastSave="0" documentId="8_{BF5B8B38-86FA-4D20-A520-DCEC900F22F0}" xr6:coauthVersionLast="47" xr6:coauthVersionMax="47" xr10:uidLastSave="{00000000-0000-0000-0000-000000000000}"/>
  <bookViews>
    <workbookView xWindow="-103" yWindow="-103" windowWidth="16663" windowHeight="8863" firstSheet="1" activeTab="5" xr2:uid="{00000000-000D-0000-FFFF-FFFF00000000}"/>
  </bookViews>
  <sheets>
    <sheet name="11B TALLER DE ETICA" sheetId="3" r:id="rId1"/>
    <sheet name="102 A" sheetId="4" r:id="rId2"/>
    <sheet name="102 B" sheetId="6" r:id="rId3"/>
    <sheet name="111B" sheetId="7" r:id="rId4"/>
    <sheet name="510-A" sheetId="8" r:id="rId5"/>
    <sheet name="910-A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7" l="1"/>
  <c r="P20" i="9"/>
  <c r="O20" i="9"/>
  <c r="N20" i="9"/>
  <c r="M20" i="9"/>
  <c r="L20" i="9"/>
  <c r="K20" i="9"/>
  <c r="J20" i="9"/>
  <c r="P19" i="9"/>
  <c r="P22" i="9" s="1"/>
  <c r="O19" i="9"/>
  <c r="O22" i="9" s="1"/>
  <c r="N19" i="9"/>
  <c r="M19" i="9"/>
  <c r="L19" i="9"/>
  <c r="L22" i="9" s="1"/>
  <c r="K19" i="9"/>
  <c r="K22" i="9" s="1"/>
  <c r="J19" i="9"/>
  <c r="P18" i="9"/>
  <c r="P21" i="9" s="1"/>
  <c r="O18" i="9"/>
  <c r="O21" i="9" s="1"/>
  <c r="N18" i="9"/>
  <c r="M18" i="9"/>
  <c r="L18" i="9"/>
  <c r="L21" i="9" s="1"/>
  <c r="K18" i="9"/>
  <c r="K21" i="9" s="1"/>
  <c r="Q15" i="9"/>
  <c r="Q14" i="9"/>
  <c r="Q13" i="9"/>
  <c r="Q12" i="9"/>
  <c r="Q11" i="9"/>
  <c r="Q10" i="9"/>
  <c r="B10" i="9"/>
  <c r="Q9" i="9"/>
  <c r="N33" i="8"/>
  <c r="O33" i="8"/>
  <c r="P33" i="8"/>
  <c r="P36" i="8" s="1"/>
  <c r="N34" i="8"/>
  <c r="N37" i="8" s="1"/>
  <c r="O34" i="8"/>
  <c r="P34" i="8"/>
  <c r="N35" i="8"/>
  <c r="N36" i="8" s="1"/>
  <c r="O35" i="8"/>
  <c r="O37" i="8" s="1"/>
  <c r="P35" i="8"/>
  <c r="P37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J35" i="8"/>
  <c r="J34" i="8"/>
  <c r="J33" i="8"/>
  <c r="P31" i="6"/>
  <c r="P44" i="6"/>
  <c r="P45" i="6"/>
  <c r="P30" i="6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M35" i="8"/>
  <c r="L35" i="8"/>
  <c r="K35" i="8"/>
  <c r="M34" i="8"/>
  <c r="L34" i="8"/>
  <c r="K34" i="8"/>
  <c r="M33" i="8"/>
  <c r="L33" i="8"/>
  <c r="K33" i="8"/>
  <c r="B10" i="8"/>
  <c r="Q9" i="8"/>
  <c r="P39" i="7"/>
  <c r="O39" i="7"/>
  <c r="N39" i="7"/>
  <c r="M39" i="7"/>
  <c r="L39" i="7"/>
  <c r="P38" i="7"/>
  <c r="O38" i="7"/>
  <c r="N38" i="7"/>
  <c r="M38" i="7"/>
  <c r="L38" i="7"/>
  <c r="K38" i="7"/>
  <c r="P37" i="7"/>
  <c r="O37" i="7"/>
  <c r="N37" i="7"/>
  <c r="M37" i="7"/>
  <c r="L37" i="7"/>
  <c r="L40" i="7" s="1"/>
  <c r="K37" i="7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J22" i="9" l="1"/>
  <c r="N22" i="9"/>
  <c r="J21" i="9"/>
  <c r="N21" i="9"/>
  <c r="Q19" i="9"/>
  <c r="M22" i="9"/>
  <c r="M21" i="9"/>
  <c r="Q20" i="9"/>
  <c r="Q18" i="9"/>
  <c r="O36" i="8"/>
  <c r="L36" i="8"/>
  <c r="L41" i="7"/>
  <c r="P40" i="7"/>
  <c r="K37" i="8"/>
  <c r="K36" i="8"/>
  <c r="L37" i="8"/>
  <c r="J37" i="8"/>
  <c r="J36" i="8"/>
  <c r="Q35" i="8"/>
  <c r="M37" i="8"/>
  <c r="M36" i="8"/>
  <c r="K41" i="7"/>
  <c r="O41" i="7"/>
  <c r="J41" i="7"/>
  <c r="N41" i="7"/>
  <c r="J40" i="7"/>
  <c r="N40" i="7"/>
  <c r="K40" i="7"/>
  <c r="O40" i="7"/>
  <c r="P41" i="7"/>
  <c r="M41" i="7"/>
  <c r="Q38" i="7"/>
  <c r="Q39" i="7"/>
  <c r="M40" i="7"/>
  <c r="Q33" i="8"/>
  <c r="Q34" i="8"/>
  <c r="Q37" i="8" s="1"/>
  <c r="Q37" i="7"/>
  <c r="Q40" i="7" s="1"/>
  <c r="O48" i="6"/>
  <c r="N48" i="6"/>
  <c r="M48" i="6"/>
  <c r="L48" i="6"/>
  <c r="K48" i="6"/>
  <c r="J48" i="6"/>
  <c r="O47" i="6"/>
  <c r="N47" i="6"/>
  <c r="M47" i="6"/>
  <c r="L47" i="6"/>
  <c r="J47" i="6"/>
  <c r="O46" i="6"/>
  <c r="N46" i="6"/>
  <c r="M46" i="6"/>
  <c r="L46" i="6"/>
  <c r="K46" i="6"/>
  <c r="J46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P9" i="6"/>
  <c r="O53" i="4"/>
  <c r="N53" i="4"/>
  <c r="M53" i="4"/>
  <c r="L53" i="4"/>
  <c r="K53" i="4"/>
  <c r="J53" i="4"/>
  <c r="O52" i="4"/>
  <c r="N52" i="4"/>
  <c r="M52" i="4"/>
  <c r="L52" i="4"/>
  <c r="L55" i="4" s="1"/>
  <c r="K52" i="4"/>
  <c r="O51" i="4"/>
  <c r="N51" i="4"/>
  <c r="M51" i="4"/>
  <c r="L51" i="4"/>
  <c r="L54" i="4" s="1"/>
  <c r="K51" i="4"/>
  <c r="P50" i="4"/>
  <c r="P42" i="3"/>
  <c r="O42" i="3"/>
  <c r="N42" i="3"/>
  <c r="M42" i="3"/>
  <c r="L42" i="3"/>
  <c r="K42" i="3"/>
  <c r="J42" i="3"/>
  <c r="P41" i="3"/>
  <c r="O41" i="3"/>
  <c r="N41" i="3"/>
  <c r="M41" i="3"/>
  <c r="L41" i="3"/>
  <c r="K41" i="3"/>
  <c r="J41" i="3"/>
  <c r="P40" i="3"/>
  <c r="O40" i="3"/>
  <c r="N40" i="3"/>
  <c r="M40" i="3"/>
  <c r="L40" i="3"/>
  <c r="K40" i="3"/>
  <c r="J40" i="3"/>
  <c r="Q22" i="9" l="1"/>
  <c r="Q21" i="9"/>
  <c r="Q36" i="8"/>
  <c r="K50" i="6"/>
  <c r="O49" i="6"/>
  <c r="L50" i="6"/>
  <c r="K49" i="6"/>
  <c r="L49" i="6"/>
  <c r="M49" i="6"/>
  <c r="J50" i="6"/>
  <c r="N50" i="6"/>
  <c r="J49" i="6"/>
  <c r="N49" i="6"/>
  <c r="Q41" i="7"/>
  <c r="K44" i="3"/>
  <c r="O44" i="3"/>
  <c r="K43" i="3"/>
  <c r="O43" i="3"/>
  <c r="M55" i="4"/>
  <c r="M54" i="4"/>
  <c r="P53" i="4"/>
  <c r="L44" i="3"/>
  <c r="P44" i="3"/>
  <c r="L43" i="3"/>
  <c r="P43" i="3"/>
  <c r="Q42" i="3"/>
  <c r="M44" i="3"/>
  <c r="N55" i="4"/>
  <c r="M43" i="3"/>
  <c r="J44" i="3"/>
  <c r="N44" i="3"/>
  <c r="J54" i="4"/>
  <c r="N54" i="4"/>
  <c r="K55" i="4"/>
  <c r="O55" i="4"/>
  <c r="J43" i="3"/>
  <c r="N43" i="3"/>
  <c r="K54" i="4"/>
  <c r="O54" i="4"/>
  <c r="P48" i="6"/>
  <c r="M50" i="6"/>
  <c r="O50" i="6"/>
  <c r="P46" i="6"/>
  <c r="P47" i="6"/>
  <c r="J55" i="4"/>
  <c r="P51" i="4"/>
  <c r="P52" i="4"/>
  <c r="Q40" i="3"/>
  <c r="Q41" i="3"/>
  <c r="P50" i="6" l="1"/>
  <c r="P49" i="6"/>
  <c r="P55" i="4"/>
  <c r="P54" i="4"/>
  <c r="Q43" i="3"/>
  <c r="Q44" i="3"/>
</calcChain>
</file>

<file path=xl/sharedStrings.xml><?xml version="1.0" encoding="utf-8"?>
<sst xmlns="http://schemas.openxmlformats.org/spreadsheetml/2006/main" count="467" uniqueCount="343">
  <si>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</si>
  <si>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</si>
  <si>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</si>
  <si>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</si>
  <si>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</si>
  <si>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</si>
  <si>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</si>
  <si>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</si>
  <si>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</si>
  <si>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</si>
  <si>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</si>
  <si>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</si>
  <si>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</si>
  <si>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</si>
  <si>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</si>
  <si>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</si>
  <si>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</si>
  <si>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</si>
  <si>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</si>
  <si>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</si>
  <si>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</si>
  <si>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</si>
  <si>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</si>
  <si>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</si>
  <si>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SERGIO PELAYO VAQUERO</t>
  </si>
  <si>
    <t>231U0358</t>
  </si>
  <si>
    <t>231U0362</t>
  </si>
  <si>
    <t>231U0363</t>
  </si>
  <si>
    <t>231U0366</t>
  </si>
  <si>
    <t>231U0145</t>
  </si>
  <si>
    <t>231U0367</t>
  </si>
  <si>
    <t>231U0368</t>
  </si>
  <si>
    <t>231U0371</t>
  </si>
  <si>
    <t>231U0372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</si>
  <si>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</si>
  <si>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</si>
  <si>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</si>
  <si>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</si>
  <si>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</si>
  <si>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</si>
  <si>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</si>
  <si>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</si>
  <si>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</si>
  <si>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</si>
  <si>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231U0385</t>
  </si>
  <si>
    <t>231U0386</t>
  </si>
  <si>
    <t>231U0394</t>
  </si>
  <si>
    <t>231U0397</t>
  </si>
  <si>
    <t>231U398</t>
  </si>
  <si>
    <t>231U0399</t>
  </si>
  <si>
    <t>231U0686</t>
  </si>
  <si>
    <t>231U0400</t>
  </si>
  <si>
    <t>231U0401</t>
  </si>
  <si>
    <t>231U0595</t>
  </si>
  <si>
    <t>231U0690</t>
  </si>
  <si>
    <t>ACUA SINTA JOAHAN JAEL</t>
  </si>
  <si>
    <t>CATEMAXCA CARLOS EDGAR GEOVANNI</t>
  </si>
  <si>
    <t>CHAN VAUGHAN KEVIN DE JESUS.</t>
  </si>
  <si>
    <t>COBIX QUIALA ADRIAN</t>
  </si>
  <si>
    <t>COMI COYOLT ALAN</t>
  </si>
  <si>
    <t>DE SANTIAGO PÓLITO NEMESIO</t>
  </si>
  <si>
    <t>DIAZ MENDEZ JOSE LUIS</t>
  </si>
  <si>
    <t>FARARONI CANO REY ALEXANDER</t>
  </si>
  <si>
    <t>GALLARDO PALACIOS JOSE DAMIAN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</si>
  <si>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</si>
  <si>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</si>
  <si>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</si>
  <si>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</si>
  <si>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</si>
  <si>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</si>
  <si>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</si>
  <si>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</si>
  <si>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</si>
  <si>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</si>
  <si>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MARTÍNEZ ANTEMATE EDGAR SEBASTIÁN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</si>
  <si>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</si>
  <si>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</si>
  <si>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</si>
  <si>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</si>
  <si>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</si>
  <si>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SINTA PUCHETA CHRISTIAN DE JESUS</t>
  </si>
  <si>
    <t>TEOBAL ORTIZ EVELYN MONSERRAT (BAJA)</t>
  </si>
  <si>
    <t>TORNADO MARTÍNEZ MELISSA</t>
  </si>
  <si>
    <t xml:space="preserve">TURRENT TORRES DARIHER VELAZCO </t>
  </si>
  <si>
    <t>MALAGA VELAZCO ALEXIS JAIR</t>
  </si>
  <si>
    <t>TALLER DE ETICA</t>
  </si>
  <si>
    <t>111B</t>
  </si>
  <si>
    <t>SERGIO  PELAYO   VAQUERO</t>
  </si>
  <si>
    <t>DEPTIEMBRE 2023 - ENERO 2024</t>
  </si>
  <si>
    <t>221U0495</t>
  </si>
  <si>
    <t>CAIXBA HERRERA MARIA GRISEL</t>
  </si>
  <si>
    <t>221U0496</t>
  </si>
  <si>
    <t>CHACHA PÉREZ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</si>
  <si>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</si>
  <si>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</si>
  <si>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</si>
  <si>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</si>
  <si>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</si>
  <si>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</si>
  <si>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211U0597</t>
  </si>
  <si>
    <t>LUCHO HERNANDEZ LUIS ALEXIS</t>
  </si>
  <si>
    <t>221U0504</t>
  </si>
  <si>
    <t>MARIN GONZALEZ JOANA MICHELLE</t>
  </si>
  <si>
    <t>221U0506</t>
  </si>
  <si>
    <t>MENDIOLA MOLINA MARISA DE LOS ANGELES</t>
  </si>
  <si>
    <t>211U0382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</si>
  <si>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</si>
  <si>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</si>
  <si>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</si>
  <si>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</si>
  <si>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</si>
  <si>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</si>
  <si>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</si>
  <si>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</si>
  <si>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</si>
  <si>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</si>
  <si>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</si>
  <si>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</si>
  <si>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</si>
  <si>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</si>
  <si>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</si>
  <si>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</si>
  <si>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</si>
  <si>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</si>
  <si>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</si>
  <si>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</si>
  <si>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</si>
  <si>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</si>
  <si>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</si>
  <si>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INTRODUCCION A LA PROGRAMACION</t>
  </si>
  <si>
    <t>102-A</t>
  </si>
  <si>
    <t>SEPTIEMBRE - DICIEMBRE 2024</t>
  </si>
  <si>
    <t>241U0074</t>
  </si>
  <si>
    <t>241U0601</t>
  </si>
  <si>
    <t>241U0078</t>
  </si>
  <si>
    <t>241U0081</t>
  </si>
  <si>
    <t>241U0082</t>
  </si>
  <si>
    <t>241U0085</t>
  </si>
  <si>
    <t>241U0088</t>
  </si>
  <si>
    <t>241U0089</t>
  </si>
  <si>
    <t>241U0092</t>
  </si>
  <si>
    <t>241U0098</t>
  </si>
  <si>
    <t>241U0100</t>
  </si>
  <si>
    <t>241U0101</t>
  </si>
  <si>
    <t>241U0102</t>
  </si>
  <si>
    <t>241U0105</t>
  </si>
  <si>
    <t>241U0106</t>
  </si>
  <si>
    <t>241U0109</t>
  </si>
  <si>
    <t>241U0108</t>
  </si>
  <si>
    <t>241U0110</t>
  </si>
  <si>
    <t>241U0111</t>
  </si>
  <si>
    <t>241U0113</t>
  </si>
  <si>
    <t>241U0115</t>
  </si>
  <si>
    <t>241U0116</t>
  </si>
  <si>
    <t>241U0118</t>
  </si>
  <si>
    <t>241U0120</t>
  </si>
  <si>
    <t>241U0122</t>
  </si>
  <si>
    <t>241U0124</t>
  </si>
  <si>
    <t>241U0125</t>
  </si>
  <si>
    <t>241U0127</t>
  </si>
  <si>
    <t>241U0128</t>
  </si>
  <si>
    <t>241U0130</t>
  </si>
  <si>
    <t>241U0131</t>
  </si>
  <si>
    <t>241U0135</t>
  </si>
  <si>
    <t>241U0136</t>
  </si>
  <si>
    <t>241U0137</t>
  </si>
  <si>
    <t>241U0138</t>
  </si>
  <si>
    <t>241U0139</t>
  </si>
  <si>
    <t>ABRAJAN CISNEROS CARLOS JOSEPH</t>
  </si>
  <si>
    <t>AMOROSO FLORES VICTOR ALFONSO AUGURIO</t>
  </si>
  <si>
    <t>BAXIN SEBA JUAN ALBERTO</t>
  </si>
  <si>
    <t>CARDOZA SOSA CRISTOBAL MOISES</t>
  </si>
  <si>
    <t>CHIGO DE LA LUZ CYNTHIA ALEJANDRA</t>
  </si>
  <si>
    <t>CORDOVA BAEZ CRISTOPHER JALIL</t>
  </si>
  <si>
    <t>CUATZOZON SUAREZ ANTONIO</t>
  </si>
  <si>
    <t>DELFIN MORALES YAHIR EDUARDO</t>
  </si>
  <si>
    <t>GAYTAN DELGADO JOSUE DE JESUS</t>
  </si>
  <si>
    <t>HERNANDEZ CHONTAL JOSUE</t>
  </si>
  <si>
    <t>HERNANDEZ SANDOVAL HUMBERTO</t>
  </si>
  <si>
    <t>IGNOT MARTINEZ ALEX SALVADOR</t>
  </si>
  <si>
    <t>LARA FERMAN ALEXANDER</t>
  </si>
  <si>
    <t>LOPEZ ROJAS MARIO JARED</t>
  </si>
  <si>
    <t>MACARIO SERRANO ISMAEL</t>
  </si>
  <si>
    <t>MARTINEZ BELTRAN JORGE JAMIL</t>
  </si>
  <si>
    <t>MARTINEZ CANELA SEBASTIAN</t>
  </si>
  <si>
    <t>MARTINEZ MARTINEZ MIGUEL</t>
  </si>
  <si>
    <t>MIROS CABRERA JAN CARLOS</t>
  </si>
  <si>
    <t>MULATO DOROTEO LUIS DAVID</t>
  </si>
  <si>
    <t>OCAMPO TORRES LUIS MARIO DE JESUS</t>
  </si>
  <si>
    <t>PABLO MORA EDUARDO</t>
  </si>
  <si>
    <t>PEREZ GARRIDO KINVERLIN</t>
  </si>
  <si>
    <t>RODRIGUEZ GUTIERREZ OMAR</t>
  </si>
  <si>
    <t>ROMERO CANO ALEX ROBERTO</t>
  </si>
  <si>
    <t>RUIZ RUIZ RONALDO</t>
  </si>
  <si>
    <t>SANCHEZ ZUÑIGA DUILIO ISMAEL</t>
  </si>
  <si>
    <t>SEBA SINTA ANGEL GILBERTO</t>
  </si>
  <si>
    <t>SINTA SEBA JOSUE</t>
  </si>
  <si>
    <t>TEMICH MARCIAL JORGE EDUARDO</t>
  </si>
  <si>
    <t>TEPOX MARCIAL RAYMUNDO</t>
  </si>
  <si>
    <t>TOTO LIBRADO MIGUEL</t>
  </si>
  <si>
    <t>UGARTEMENDIA BACA MIGUEL</t>
  </si>
  <si>
    <t>VERGARA VALENCIA CESAR</t>
  </si>
  <si>
    <t>VICTORIO MEDINA SERGIO DE JESUS</t>
  </si>
  <si>
    <t>VICTORIO VARGAS ESDRAS ZAID</t>
  </si>
  <si>
    <t>INTRODUCCION A LA ROGRAMACION</t>
  </si>
  <si>
    <t>102-B</t>
  </si>
  <si>
    <t>241U0141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</si>
  <si>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</si>
  <si>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</si>
  <si>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</si>
  <si>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</si>
  <si>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</si>
  <si>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</si>
  <si>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</si>
  <si>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</si>
  <si>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</si>
  <si>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</si>
  <si>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</si>
  <si>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241U0093</t>
  </si>
  <si>
    <t>241U0096</t>
  </si>
  <si>
    <t>241U0094</t>
  </si>
  <si>
    <t>241U0095</t>
  </si>
  <si>
    <t>241U0097</t>
  </si>
  <si>
    <t>241U0099</t>
  </si>
  <si>
    <t>241U0564</t>
  </si>
  <si>
    <t>241U0103</t>
  </si>
  <si>
    <t>241U0104</t>
  </si>
  <si>
    <t>241U0107</t>
  </si>
  <si>
    <t>241U0114</t>
  </si>
  <si>
    <t>241U0112</t>
  </si>
  <si>
    <t>241U0117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</si>
  <si>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</si>
  <si>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</si>
  <si>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</si>
  <si>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</si>
  <si>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</si>
  <si>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</si>
  <si>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</si>
  <si>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</si>
  <si>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</si>
  <si>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</si>
  <si>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ALDANA LAZARO LUIS ANTONIO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</si>
  <si>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</si>
  <si>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</si>
  <si>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</si>
  <si>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</si>
  <si>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</si>
  <si>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</si>
  <si>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</si>
  <si>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</si>
  <si>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</si>
  <si>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</si>
  <si>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</si>
  <si>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GOMEZ GARCIA ERIK ADIEL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</si>
  <si>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</si>
  <si>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</si>
  <si>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</si>
  <si>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</si>
  <si>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</si>
  <si>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HERVIS MORENO DIEGO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</si>
  <si>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</si>
  <si>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</si>
  <si>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</si>
  <si>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</si>
  <si>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</si>
  <si>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PALACIOS BERNAL KEVIN EMIR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</si>
  <si>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</si>
  <si>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</si>
  <si>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</si>
  <si>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</si>
  <si>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</si>
  <si>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</si>
  <si>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</si>
  <si>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</si>
  <si>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</si>
  <si>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</si>
  <si>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SEPTIEMBRE . DICIEMBRE 2024</t>
  </si>
  <si>
    <t>111-B</t>
  </si>
  <si>
    <t>221U0186</t>
  </si>
  <si>
    <t>241U0360</t>
  </si>
  <si>
    <t>241U0361</t>
  </si>
  <si>
    <t>241U0625</t>
  </si>
  <si>
    <t>241U0362</t>
  </si>
  <si>
    <t>241U0563</t>
  </si>
  <si>
    <t>241U0369</t>
  </si>
  <si>
    <t>241U0635</t>
  </si>
  <si>
    <t>241U0372</t>
  </si>
  <si>
    <t>241U0373</t>
  </si>
  <si>
    <t>241U0380</t>
  </si>
  <si>
    <t>241U0576</t>
  </si>
  <si>
    <t>241U0385</t>
  </si>
  <si>
    <t>241U0388</t>
  </si>
  <si>
    <t>241U0596</t>
  </si>
  <si>
    <t>241U0390</t>
  </si>
  <si>
    <t>241U0392</t>
  </si>
  <si>
    <t>241U0395</t>
  </si>
  <si>
    <t>241U0006</t>
  </si>
  <si>
    <t>241U0397</t>
  </si>
  <si>
    <t>241U0399</t>
  </si>
  <si>
    <t>241U0402</t>
  </si>
  <si>
    <t>241U0403</t>
  </si>
  <si>
    <t>ANTELE OBIL ELIXANDRO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</si>
  <si>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</si>
  <si>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</si>
  <si>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</si>
  <si>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</si>
  <si>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</si>
  <si>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</si>
  <si>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</si>
  <si>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GALINDO POLITO IVAN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</si>
  <si>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</si>
  <si>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</si>
  <si>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</si>
  <si>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</si>
  <si>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</si>
  <si>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POLITO GONZALEZ JOSHUA</t>
  </si>
  <si>
    <t>PUCHETA VILLA DIEGO DE JESÚS</t>
  </si>
  <si>
    <t>PÉREZ DOLORES ÁNGEL EMMANUEL</t>
  </si>
  <si>
    <t>REYES MIXTEGA UZIEL</t>
  </si>
  <si>
    <t>SALAZAR ABRAJAN ALEXIS</t>
  </si>
  <si>
    <t>SANCHEZ MORALES VICTOR ELIAN</t>
  </si>
  <si>
    <t>TENORIO SEBA ALEXIS DEL ANGEL</t>
  </si>
  <si>
    <t>XALATE MOZO JAHIR DE JESUS</t>
  </si>
  <si>
    <t>ZAMORA ALEJANDRO HILDA</t>
  </si>
  <si>
    <t>FUNDAMENTOS DE INVESTIGACION</t>
  </si>
  <si>
    <t>TECNOLOGIAS E INTERFAZ DE COMPUTADORAS</t>
  </si>
  <si>
    <t>510-A</t>
  </si>
  <si>
    <t>HABILIDADES PARA EL DESEMPEÑO PROFESIONAL</t>
  </si>
  <si>
    <t>910-A</t>
  </si>
  <si>
    <t>201U0223</t>
  </si>
  <si>
    <t>ATAXCA GOXCON FRANCISCO JAVIER</t>
  </si>
  <si>
    <t>201U0228</t>
  </si>
  <si>
    <t>CAPORAL VENTURA ABRAHAM DE JESUS</t>
  </si>
  <si>
    <t>201U0234</t>
  </si>
  <si>
    <t>GUEVARA VELASQUEZ ERICK ADAIR</t>
  </si>
  <si>
    <t>201U0242</t>
  </si>
  <si>
    <t>RAMOS PICHAL JOSE EDUARDO</t>
  </si>
  <si>
    <t>201U0244</t>
  </si>
  <si>
    <t>TEMICH COTA JOSE MANUEL</t>
  </si>
  <si>
    <t>201U0246</t>
  </si>
  <si>
    <t>VELASCO QUINO ALFONSO</t>
  </si>
  <si>
    <t>191U0418</t>
  </si>
  <si>
    <t>XALA HERNANDEZ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</si>
</sst>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/>
    <xf numFmtId="0" fontId="4" fillId="0" borderId="5" xfId="0" applyFont="1" applyBorder="1" applyAlignmen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9" xfId="0" applyFont="1" applyBorder="1" applyAlignment="1"/>
    <xf numFmtId="0" fontId="0" fillId="0" borderId="4" xfId="0" applyBorder="1"/>
    <xf numFmtId="1" fontId="1" fillId="2" borderId="4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1" fontId="1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8"/>
  <sheetViews>
    <sheetView topLeftCell="I35" zoomScale="131" zoomScaleNormal="84" workbookViewId="0">
      <selection activeCell="D7" sqref="D7"/>
    </sheetView>
  </sheetViews>
  <sheetFormatPr baseColWidth="10" defaultRowHeight="14.6" x14ac:dyDescent="0.4"/>
  <cols>
    <col min="1" max="1" width="1.3046875" customWidth="1"/>
    <col min="2" max="2" width="8.15234375" customWidth="1"/>
    <col min="3" max="3" width="10.84375" customWidth="1"/>
    <col min="4" max="5" width="7.69140625" customWidth="1"/>
    <col min="6" max="6" width="9.53515625" customWidth="1"/>
    <col min="7" max="8" width="7.69140625" customWidth="1"/>
    <col min="9" max="9" width="15.53515625" customWidth="1"/>
    <col min="10" max="10" width="7.15234375" customWidth="1"/>
    <col min="11" max="12" width="5.69140625" customWidth="1"/>
    <col min="13" max="13" width="6.3828125" customWidth="1"/>
    <col min="14" max="16" width="5.69140625" customWidth="1"/>
    <col min="17" max="17" width="8.69140625" customWidth="1"/>
    <col min="18" max="19" width="5.69140625" customWidth="1"/>
  </cols>
  <sheetData>
    <row r="2" spans="2:18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</row>
    <row r="3" spans="2:18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0"/>
      <c r="R3" s="10"/>
    </row>
    <row r="4" spans="2:18" x14ac:dyDescent="0.4">
      <c r="C4" s="18" t="s">
        <v>0</v>
      </c>
      <c r="D4" s="60" t="s">
        <v>85</v>
      </c>
      <c r="E4" s="60"/>
      <c r="F4" s="60"/>
      <c r="G4" s="60"/>
      <c r="H4" s="18"/>
      <c r="I4" s="18" t="s">
        <v>1</v>
      </c>
      <c r="J4" s="54" t="s">
        <v>86</v>
      </c>
      <c r="K4" s="54"/>
      <c r="L4" s="18"/>
      <c r="M4" s="18" t="s">
        <v>2</v>
      </c>
      <c r="N4" s="61">
        <v>45203</v>
      </c>
      <c r="O4" s="61"/>
      <c r="P4" s="18"/>
      <c r="Q4" s="18"/>
    </row>
    <row r="5" spans="2:18" ht="6.75" customHeight="1" x14ac:dyDescent="0.4">
      <c r="C5" s="18"/>
      <c r="D5" s="20"/>
      <c r="E5" s="20"/>
      <c r="F5" s="20"/>
      <c r="G5" s="20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18" x14ac:dyDescent="0.4">
      <c r="C6" s="18" t="s">
        <v>3</v>
      </c>
      <c r="D6" s="54" t="s">
        <v>88</v>
      </c>
      <c r="E6" s="54"/>
      <c r="F6" s="54"/>
      <c r="G6" s="54"/>
      <c r="H6" s="18"/>
      <c r="I6" s="55" t="s">
        <v>22</v>
      </c>
      <c r="J6" s="55"/>
      <c r="K6" s="56" t="s">
        <v>24</v>
      </c>
      <c r="L6" s="56"/>
      <c r="M6" s="56"/>
      <c r="N6" s="56"/>
      <c r="O6" s="56"/>
      <c r="P6" s="56"/>
      <c r="Q6" s="18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5" t="s">
        <v>23</v>
      </c>
    </row>
    <row r="9" spans="2:18" x14ac:dyDescent="0.4">
      <c r="B9" s="21">
        <v>1</v>
      </c>
      <c r="C9" s="18" t="s">
        <v>25</v>
      </c>
      <c r="D9" s="18" t="s">
        <v>55</v>
      </c>
      <c r="E9" s="23"/>
      <c r="F9" s="23"/>
      <c r="G9" s="23"/>
      <c r="H9" s="23"/>
      <c r="I9" s="23"/>
      <c r="J9" s="19">
        <v>100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6">
        <f>SUM(J9:P9)/4</f>
        <v>25</v>
      </c>
    </row>
    <row r="10" spans="2:18" x14ac:dyDescent="0.4">
      <c r="B10" s="21">
        <f>B9+1</f>
        <v>2</v>
      </c>
      <c r="C10" s="18" t="s">
        <v>26</v>
      </c>
      <c r="D10" s="18" t="s">
        <v>56</v>
      </c>
      <c r="E10" s="22"/>
      <c r="F10" s="22"/>
      <c r="G10" s="22"/>
      <c r="H10" s="22"/>
      <c r="I10" s="22"/>
      <c r="J10" s="27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 t="shared" ref="Q10:Q38" si="0">SUM(J10:P10)/4</f>
        <v>0</v>
      </c>
    </row>
    <row r="11" spans="2:18" x14ac:dyDescent="0.4">
      <c r="B11" s="21">
        <f t="shared" ref="B11:B38" si="1">B10+1</f>
        <v>3</v>
      </c>
      <c r="C11" s="18" t="s">
        <v>27</v>
      </c>
      <c r="D11" s="18" t="s">
        <v>57</v>
      </c>
      <c r="E11" s="22"/>
      <c r="F11" s="22"/>
      <c r="G11" s="22"/>
      <c r="H11" s="22"/>
      <c r="I11" s="22"/>
      <c r="J11" s="27">
        <v>100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6">
        <f t="shared" si="0"/>
        <v>25</v>
      </c>
    </row>
    <row r="12" spans="2:18" x14ac:dyDescent="0.4">
      <c r="B12" s="21">
        <f t="shared" si="1"/>
        <v>4</v>
      </c>
      <c r="C12" s="18" t="s">
        <v>28</v>
      </c>
      <c r="D12" s="18" t="s">
        <v>58</v>
      </c>
      <c r="E12" s="22"/>
      <c r="F12" s="22"/>
      <c r="G12" s="22"/>
      <c r="H12" s="22"/>
      <c r="I12" s="22"/>
      <c r="J12" s="27">
        <v>100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6">
        <f t="shared" si="0"/>
        <v>25</v>
      </c>
    </row>
    <row r="13" spans="2:18" x14ac:dyDescent="0.4">
      <c r="B13" s="21">
        <f t="shared" si="1"/>
        <v>5</v>
      </c>
      <c r="C13" s="18" t="s">
        <v>29</v>
      </c>
      <c r="D13" s="18" t="s">
        <v>59</v>
      </c>
      <c r="E13" s="22"/>
      <c r="F13" s="22"/>
      <c r="G13" s="22"/>
      <c r="H13" s="22"/>
      <c r="I13" s="22"/>
      <c r="J13" s="27">
        <v>100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6">
        <f t="shared" si="0"/>
        <v>25</v>
      </c>
    </row>
    <row r="14" spans="2:18" x14ac:dyDescent="0.4">
      <c r="B14" s="21">
        <f t="shared" si="1"/>
        <v>6</v>
      </c>
      <c r="C14" s="18" t="s">
        <v>30</v>
      </c>
      <c r="D14" s="18" t="s">
        <v>60</v>
      </c>
      <c r="E14" s="22"/>
      <c r="F14" s="22"/>
      <c r="G14" s="22"/>
      <c r="H14" s="22"/>
      <c r="I14" s="22"/>
      <c r="J14" s="27">
        <v>100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6">
        <f t="shared" si="0"/>
        <v>25</v>
      </c>
    </row>
    <row r="15" spans="2:18" x14ac:dyDescent="0.4">
      <c r="B15" s="21">
        <f t="shared" si="1"/>
        <v>7</v>
      </c>
      <c r="C15" s="18" t="s">
        <v>31</v>
      </c>
      <c r="D15" s="18" t="s">
        <v>61</v>
      </c>
      <c r="E15" s="22"/>
      <c r="F15" s="22"/>
      <c r="G15" s="22"/>
      <c r="H15" s="22"/>
      <c r="I15" s="22"/>
      <c r="J15" s="27">
        <v>100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6">
        <f t="shared" si="0"/>
        <v>25</v>
      </c>
    </row>
    <row r="16" spans="2:18" x14ac:dyDescent="0.4">
      <c r="B16" s="21">
        <f t="shared" si="1"/>
        <v>8</v>
      </c>
      <c r="C16" s="18" t="s">
        <v>32</v>
      </c>
      <c r="D16" s="18" t="s">
        <v>62</v>
      </c>
      <c r="E16" s="22"/>
      <c r="F16" s="22"/>
      <c r="G16" s="22"/>
      <c r="H16" s="22"/>
      <c r="I16" s="22"/>
      <c r="J16" s="27">
        <v>100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6">
        <f t="shared" si="0"/>
        <v>25</v>
      </c>
    </row>
    <row r="17" spans="2:17" x14ac:dyDescent="0.4">
      <c r="B17" s="21">
        <f t="shared" si="1"/>
        <v>9</v>
      </c>
      <c r="C17" s="18" t="s">
        <v>33</v>
      </c>
      <c r="D17" s="18" t="s">
        <v>63</v>
      </c>
      <c r="E17" s="22"/>
      <c r="F17" s="22"/>
      <c r="G17" s="22"/>
      <c r="H17" s="22"/>
      <c r="I17" s="22"/>
      <c r="J17" s="27">
        <v>100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">
        <f t="shared" si="0"/>
        <v>25</v>
      </c>
    </row>
    <row r="18" spans="2:17" x14ac:dyDescent="0.4">
      <c r="B18" s="21">
        <f t="shared" si="1"/>
        <v>10</v>
      </c>
      <c r="C18" s="18" t="s">
        <v>34</v>
      </c>
      <c r="D18" s="18" t="s">
        <v>64</v>
      </c>
      <c r="E18" s="22"/>
      <c r="F18" s="22"/>
      <c r="G18" s="22"/>
      <c r="H18" s="22"/>
      <c r="I18" s="22"/>
      <c r="J18" s="27">
        <v>100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6">
        <f t="shared" si="0"/>
        <v>25</v>
      </c>
    </row>
    <row r="19" spans="2:17" x14ac:dyDescent="0.4">
      <c r="B19" s="21">
        <f t="shared" si="1"/>
        <v>11</v>
      </c>
      <c r="C19" s="18" t="s">
        <v>35</v>
      </c>
      <c r="D19" s="18" t="s">
        <v>65</v>
      </c>
      <c r="E19" s="22"/>
      <c r="F19" s="22"/>
      <c r="G19" s="22"/>
      <c r="H19" s="22"/>
      <c r="I19" s="22"/>
      <c r="J19" s="27">
        <v>100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6">
        <f t="shared" si="0"/>
        <v>25</v>
      </c>
    </row>
    <row r="20" spans="2:17" x14ac:dyDescent="0.4">
      <c r="B20" s="21">
        <f t="shared" si="1"/>
        <v>12</v>
      </c>
      <c r="C20" s="18" t="s">
        <v>36</v>
      </c>
      <c r="D20" s="18" t="s">
        <v>66</v>
      </c>
      <c r="E20" s="22"/>
      <c r="F20" s="22"/>
      <c r="G20" s="22"/>
      <c r="H20" s="22"/>
      <c r="I20" s="22"/>
      <c r="J20" s="27">
        <v>100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6">
        <f t="shared" si="0"/>
        <v>25</v>
      </c>
    </row>
    <row r="21" spans="2:17" x14ac:dyDescent="0.4">
      <c r="B21" s="21">
        <f t="shared" si="1"/>
        <v>13</v>
      </c>
      <c r="C21" s="18" t="s">
        <v>37</v>
      </c>
      <c r="D21" s="18" t="s">
        <v>67</v>
      </c>
      <c r="E21" s="22"/>
      <c r="F21" s="22"/>
      <c r="G21" s="22"/>
      <c r="H21" s="22"/>
      <c r="I21" s="22"/>
      <c r="J21" s="27">
        <v>100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6">
        <f t="shared" si="0"/>
        <v>25</v>
      </c>
    </row>
    <row r="22" spans="2:17" x14ac:dyDescent="0.4">
      <c r="B22" s="21">
        <f t="shared" si="1"/>
        <v>14</v>
      </c>
      <c r="C22" s="18" t="s">
        <v>38</v>
      </c>
      <c r="D22" s="18" t="s">
        <v>68</v>
      </c>
      <c r="E22" s="22"/>
      <c r="F22" s="22"/>
      <c r="G22" s="22"/>
      <c r="H22" s="22"/>
      <c r="I22" s="22"/>
      <c r="J22" s="27">
        <v>70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6">
        <f t="shared" si="0"/>
        <v>17.5</v>
      </c>
    </row>
    <row r="23" spans="2:17" x14ac:dyDescent="0.4">
      <c r="B23" s="21">
        <f t="shared" si="1"/>
        <v>15</v>
      </c>
      <c r="C23" s="18" t="s">
        <v>39</v>
      </c>
      <c r="D23" s="18" t="s">
        <v>69</v>
      </c>
      <c r="E23" s="22"/>
      <c r="F23" s="22"/>
      <c r="G23" s="22"/>
      <c r="H23" s="22"/>
      <c r="I23" s="22"/>
      <c r="J23" s="27">
        <v>100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6">
        <f t="shared" si="0"/>
        <v>25</v>
      </c>
    </row>
    <row r="24" spans="2:17" x14ac:dyDescent="0.4">
      <c r="B24" s="21">
        <f t="shared" si="1"/>
        <v>16</v>
      </c>
      <c r="C24" s="18" t="s">
        <v>40</v>
      </c>
      <c r="D24" s="18" t="s">
        <v>70</v>
      </c>
      <c r="E24" s="22"/>
      <c r="F24" s="22"/>
      <c r="G24" s="22"/>
      <c r="H24" s="22"/>
      <c r="I24" s="22"/>
      <c r="J24" s="27">
        <v>100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6">
        <f t="shared" si="0"/>
        <v>25</v>
      </c>
    </row>
    <row r="25" spans="2:17" x14ac:dyDescent="0.4">
      <c r="B25" s="21">
        <f t="shared" si="1"/>
        <v>17</v>
      </c>
      <c r="C25" s="18" t="s">
        <v>41</v>
      </c>
      <c r="D25" s="18" t="s">
        <v>71</v>
      </c>
      <c r="E25" s="22"/>
      <c r="F25" s="22"/>
      <c r="G25" s="22"/>
      <c r="H25" s="22"/>
      <c r="I25" s="22"/>
      <c r="J25" s="27">
        <v>100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6">
        <f t="shared" si="0"/>
        <v>25</v>
      </c>
    </row>
    <row r="26" spans="2:17" x14ac:dyDescent="0.4">
      <c r="B26" s="21">
        <f t="shared" si="1"/>
        <v>18</v>
      </c>
      <c r="C26" s="18" t="s">
        <v>42</v>
      </c>
      <c r="D26" s="18" t="s">
        <v>72</v>
      </c>
      <c r="E26" s="22"/>
      <c r="F26" s="22"/>
      <c r="G26" s="22"/>
      <c r="H26" s="22"/>
      <c r="I26" s="22"/>
      <c r="J26" s="27">
        <v>100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6">
        <f t="shared" si="0"/>
        <v>25</v>
      </c>
    </row>
    <row r="27" spans="2:17" x14ac:dyDescent="0.4">
      <c r="B27" s="21">
        <f t="shared" si="1"/>
        <v>19</v>
      </c>
      <c r="C27" s="18" t="s">
        <v>43</v>
      </c>
      <c r="D27" s="18" t="s">
        <v>73</v>
      </c>
      <c r="E27" s="22"/>
      <c r="F27" s="22"/>
      <c r="G27" s="22"/>
      <c r="H27" s="22"/>
      <c r="I27" s="22"/>
      <c r="J27" s="27">
        <v>100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6">
        <f t="shared" si="0"/>
        <v>25</v>
      </c>
    </row>
    <row r="28" spans="2:17" x14ac:dyDescent="0.4">
      <c r="B28" s="21">
        <f t="shared" si="1"/>
        <v>20</v>
      </c>
      <c r="C28" s="18" t="s">
        <v>44</v>
      </c>
      <c r="D28" s="18" t="s">
        <v>74</v>
      </c>
      <c r="E28" s="22"/>
      <c r="F28" s="22"/>
      <c r="G28" s="22"/>
      <c r="H28" s="22"/>
      <c r="I28" s="22"/>
      <c r="J28" s="27">
        <v>100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6">
        <f t="shared" si="0"/>
        <v>25</v>
      </c>
    </row>
    <row r="29" spans="2:17" x14ac:dyDescent="0.4">
      <c r="B29" s="21">
        <f t="shared" si="1"/>
        <v>21</v>
      </c>
      <c r="C29" s="18" t="s">
        <v>45</v>
      </c>
      <c r="D29" s="18" t="s">
        <v>75</v>
      </c>
      <c r="E29" s="22"/>
      <c r="F29" s="22"/>
      <c r="G29" s="22"/>
      <c r="H29" s="22"/>
      <c r="I29" s="22"/>
      <c r="J29" s="27">
        <v>100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6">
        <f t="shared" si="0"/>
        <v>25</v>
      </c>
    </row>
    <row r="30" spans="2:17" x14ac:dyDescent="0.4">
      <c r="B30" s="21">
        <f t="shared" si="1"/>
        <v>22</v>
      </c>
      <c r="C30" s="18" t="s">
        <v>46</v>
      </c>
      <c r="D30" s="18" t="s">
        <v>76</v>
      </c>
      <c r="E30" s="22"/>
      <c r="F30" s="22"/>
      <c r="G30" s="22"/>
      <c r="H30" s="22"/>
      <c r="I30" s="22"/>
      <c r="J30" s="27">
        <v>100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6">
        <f t="shared" si="0"/>
        <v>25</v>
      </c>
    </row>
    <row r="31" spans="2:17" x14ac:dyDescent="0.4">
      <c r="B31" s="21">
        <f t="shared" si="1"/>
        <v>23</v>
      </c>
      <c r="C31" s="18" t="s">
        <v>47</v>
      </c>
      <c r="D31" s="18" t="s">
        <v>77</v>
      </c>
      <c r="E31" s="22"/>
      <c r="F31" s="22"/>
      <c r="G31" s="22"/>
      <c r="H31" s="22"/>
      <c r="I31" s="22"/>
      <c r="J31" s="27">
        <v>100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6">
        <f t="shared" si="0"/>
        <v>25</v>
      </c>
    </row>
    <row r="32" spans="2:17" x14ac:dyDescent="0.4">
      <c r="B32" s="21">
        <f t="shared" si="1"/>
        <v>24</v>
      </c>
      <c r="C32" s="18" t="s">
        <v>48</v>
      </c>
      <c r="D32" s="18" t="s">
        <v>78</v>
      </c>
      <c r="E32" s="24"/>
      <c r="F32" s="24"/>
      <c r="G32" s="24"/>
      <c r="H32" s="24"/>
      <c r="I32" s="24"/>
      <c r="J32" s="27">
        <v>100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6">
        <f t="shared" si="0"/>
        <v>25</v>
      </c>
    </row>
    <row r="33" spans="2:17" s="18" customFormat="1" x14ac:dyDescent="0.4">
      <c r="B33" s="26">
        <f t="shared" si="1"/>
        <v>25</v>
      </c>
      <c r="C33" s="18" t="s">
        <v>49</v>
      </c>
      <c r="D33" s="18" t="s">
        <v>79</v>
      </c>
      <c r="E33" s="24"/>
      <c r="F33" s="24"/>
      <c r="G33" s="24"/>
      <c r="H33" s="24"/>
      <c r="I33" s="24"/>
      <c r="J33" s="27">
        <v>100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6">
        <f t="shared" si="0"/>
        <v>25</v>
      </c>
    </row>
    <row r="34" spans="2:17" s="18" customFormat="1" x14ac:dyDescent="0.4">
      <c r="B34" s="26">
        <f t="shared" si="1"/>
        <v>26</v>
      </c>
      <c r="C34" s="18" t="s">
        <v>50</v>
      </c>
      <c r="D34" s="18" t="s">
        <v>80</v>
      </c>
      <c r="E34" s="24"/>
      <c r="F34" s="24"/>
      <c r="G34" s="24"/>
      <c r="H34" s="24"/>
      <c r="I34" s="24"/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6">
        <f t="shared" si="0"/>
        <v>0</v>
      </c>
    </row>
    <row r="35" spans="2:17" s="18" customFormat="1" x14ac:dyDescent="0.4">
      <c r="B35" s="26">
        <f t="shared" si="1"/>
        <v>27</v>
      </c>
      <c r="C35" s="18" t="s">
        <v>51</v>
      </c>
      <c r="D35" s="18" t="s">
        <v>81</v>
      </c>
      <c r="E35" s="24"/>
      <c r="F35" s="24"/>
      <c r="G35" s="24"/>
      <c r="H35" s="24"/>
      <c r="I35" s="24"/>
      <c r="J35" s="27">
        <v>100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6">
        <f t="shared" si="0"/>
        <v>25</v>
      </c>
    </row>
    <row r="36" spans="2:17" x14ac:dyDescent="0.4">
      <c r="B36" s="26">
        <f t="shared" si="1"/>
        <v>28</v>
      </c>
      <c r="C36" s="18" t="s">
        <v>52</v>
      </c>
      <c r="D36" s="18" t="s">
        <v>82</v>
      </c>
      <c r="E36" s="24"/>
      <c r="F36" s="24"/>
      <c r="G36" s="24"/>
      <c r="H36" s="24"/>
      <c r="I36" s="24"/>
      <c r="J36" s="27">
        <v>100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6">
        <f t="shared" si="0"/>
        <v>25</v>
      </c>
    </row>
    <row r="37" spans="2:17" x14ac:dyDescent="0.4">
      <c r="B37" s="26">
        <f t="shared" si="1"/>
        <v>29</v>
      </c>
      <c r="C37" s="18" t="s">
        <v>53</v>
      </c>
      <c r="D37" s="18" t="s">
        <v>83</v>
      </c>
      <c r="E37" s="24"/>
      <c r="F37" s="24"/>
      <c r="G37" s="24"/>
      <c r="H37" s="24"/>
      <c r="I37" s="24"/>
      <c r="J37" s="27">
        <v>100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6">
        <f t="shared" si="0"/>
        <v>25</v>
      </c>
    </row>
    <row r="38" spans="2:17" x14ac:dyDescent="0.4">
      <c r="B38" s="26">
        <f t="shared" si="1"/>
        <v>30</v>
      </c>
      <c r="C38" s="18" t="s">
        <v>54</v>
      </c>
      <c r="D38" s="18" t="s">
        <v>84</v>
      </c>
      <c r="E38" s="24"/>
      <c r="F38" s="24"/>
      <c r="G38" s="24"/>
      <c r="H38" s="24"/>
      <c r="I38" s="24"/>
      <c r="J38" s="27">
        <v>100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6">
        <f t="shared" si="0"/>
        <v>25</v>
      </c>
    </row>
    <row r="39" spans="2:17" s="18" customFormat="1" x14ac:dyDescent="0.4">
      <c r="B39" s="31"/>
      <c r="D39" s="32"/>
      <c r="E39" s="32"/>
      <c r="F39" s="32"/>
      <c r="G39" s="32"/>
      <c r="H39" s="33"/>
      <c r="I39" s="33"/>
      <c r="J39" s="34"/>
      <c r="K39" s="34"/>
      <c r="L39" s="34"/>
      <c r="M39" s="34"/>
      <c r="N39" s="34"/>
      <c r="O39" s="34"/>
      <c r="P39" s="34"/>
      <c r="Q39" s="35"/>
    </row>
    <row r="40" spans="2:17" x14ac:dyDescent="0.4">
      <c r="C40" s="48"/>
      <c r="D40" s="48"/>
      <c r="E40" s="7"/>
      <c r="H40" s="53" t="s">
        <v>19</v>
      </c>
      <c r="I40" s="53"/>
      <c r="J40" s="13">
        <f t="shared" ref="J40:P40" si="2">COUNTIF(J9:J38,"&gt;=70")</f>
        <v>28</v>
      </c>
      <c r="K40" s="13">
        <f t="shared" si="2"/>
        <v>0</v>
      </c>
      <c r="L40" s="13">
        <f t="shared" si="2"/>
        <v>0</v>
      </c>
      <c r="M40" s="13">
        <f t="shared" si="2"/>
        <v>0</v>
      </c>
      <c r="N40" s="13">
        <f t="shared" si="2"/>
        <v>0</v>
      </c>
      <c r="O40" s="13">
        <f t="shared" si="2"/>
        <v>0</v>
      </c>
      <c r="P40" s="13">
        <f t="shared" si="2"/>
        <v>0</v>
      </c>
      <c r="Q40" s="17">
        <f>COUNTIF(Q9:Q32,"&gt;=70")</f>
        <v>0</v>
      </c>
    </row>
    <row r="41" spans="2:17" x14ac:dyDescent="0.4">
      <c r="C41" s="48"/>
      <c r="D41" s="48"/>
      <c r="E41" s="11"/>
      <c r="H41" s="51" t="s">
        <v>20</v>
      </c>
      <c r="I41" s="51"/>
      <c r="J41" s="14">
        <f t="shared" ref="J41:Q41" si="3">COUNTIF(J9:J38,"&lt;70")</f>
        <v>2</v>
      </c>
      <c r="K41" s="14">
        <f t="shared" si="3"/>
        <v>30</v>
      </c>
      <c r="L41" s="14">
        <f t="shared" si="3"/>
        <v>30</v>
      </c>
      <c r="M41" s="14">
        <f t="shared" si="3"/>
        <v>30</v>
      </c>
      <c r="N41" s="14">
        <f t="shared" si="3"/>
        <v>30</v>
      </c>
      <c r="O41" s="14">
        <f t="shared" si="3"/>
        <v>30</v>
      </c>
      <c r="P41" s="14">
        <f t="shared" si="3"/>
        <v>30</v>
      </c>
      <c r="Q41" s="14">
        <f t="shared" si="3"/>
        <v>30</v>
      </c>
    </row>
    <row r="42" spans="2:17" x14ac:dyDescent="0.4">
      <c r="C42" s="48"/>
      <c r="D42" s="48"/>
      <c r="E42" s="48"/>
      <c r="H42" s="51" t="s">
        <v>21</v>
      </c>
      <c r="I42" s="51"/>
      <c r="J42" s="14">
        <f t="shared" ref="J42:Q42" si="4">COUNT(J9:J38)</f>
        <v>30</v>
      </c>
      <c r="K42" s="14">
        <f t="shared" si="4"/>
        <v>30</v>
      </c>
      <c r="L42" s="14">
        <f t="shared" si="4"/>
        <v>30</v>
      </c>
      <c r="M42" s="14">
        <f t="shared" si="4"/>
        <v>30</v>
      </c>
      <c r="N42" s="14">
        <f t="shared" si="4"/>
        <v>30</v>
      </c>
      <c r="O42" s="14">
        <f t="shared" si="4"/>
        <v>30</v>
      </c>
      <c r="P42" s="14">
        <f t="shared" si="4"/>
        <v>30</v>
      </c>
      <c r="Q42" s="14">
        <f t="shared" si="4"/>
        <v>30</v>
      </c>
    </row>
    <row r="43" spans="2:17" x14ac:dyDescent="0.4">
      <c r="C43" s="48"/>
      <c r="D43" s="48"/>
      <c r="E43" s="7"/>
      <c r="F43" s="4"/>
      <c r="H43" s="52" t="s">
        <v>16</v>
      </c>
      <c r="I43" s="52"/>
      <c r="J43" s="15">
        <f>J40/J42</f>
        <v>0.93333333333333335</v>
      </c>
      <c r="K43" s="16">
        <f t="shared" ref="K43:Q43" si="5">K40/K42</f>
        <v>0</v>
      </c>
      <c r="L43" s="16">
        <f t="shared" si="5"/>
        <v>0</v>
      </c>
      <c r="M43" s="16">
        <f t="shared" si="5"/>
        <v>0</v>
      </c>
      <c r="N43" s="16">
        <f t="shared" si="5"/>
        <v>0</v>
      </c>
      <c r="O43" s="16">
        <f t="shared" si="5"/>
        <v>0</v>
      </c>
      <c r="P43" s="16">
        <f t="shared" si="5"/>
        <v>0</v>
      </c>
      <c r="Q43" s="16">
        <f t="shared" si="5"/>
        <v>0</v>
      </c>
    </row>
    <row r="44" spans="2:17" x14ac:dyDescent="0.4">
      <c r="C44" s="48"/>
      <c r="D44" s="48"/>
      <c r="E44" s="7"/>
      <c r="F44" s="4"/>
      <c r="H44" s="52" t="s">
        <v>17</v>
      </c>
      <c r="I44" s="52"/>
      <c r="J44" s="15">
        <f>J41/J42</f>
        <v>6.6666666666666666E-2</v>
      </c>
      <c r="K44" s="15">
        <f t="shared" ref="K44:Q44" si="6">K41/K42</f>
        <v>1</v>
      </c>
      <c r="L44" s="16">
        <f t="shared" si="6"/>
        <v>1</v>
      </c>
      <c r="M44" s="16">
        <f t="shared" si="6"/>
        <v>1</v>
      </c>
      <c r="N44" s="16">
        <f t="shared" si="6"/>
        <v>1</v>
      </c>
      <c r="O44" s="16">
        <f t="shared" si="6"/>
        <v>1</v>
      </c>
      <c r="P44" s="16">
        <f t="shared" si="6"/>
        <v>1</v>
      </c>
      <c r="Q44" s="16">
        <f t="shared" si="6"/>
        <v>1</v>
      </c>
    </row>
    <row r="45" spans="2:17" x14ac:dyDescent="0.4">
      <c r="C45" s="48"/>
      <c r="D45" s="48"/>
      <c r="E45" s="11"/>
      <c r="F45" s="4"/>
    </row>
    <row r="46" spans="2:17" x14ac:dyDescent="0.4">
      <c r="C46" s="7"/>
      <c r="D46" s="7"/>
      <c r="E46" s="11"/>
      <c r="F46" s="4"/>
    </row>
    <row r="47" spans="2:17" x14ac:dyDescent="0.4">
      <c r="J47" s="49"/>
      <c r="K47" s="49"/>
      <c r="L47" s="49"/>
      <c r="M47" s="49"/>
      <c r="N47" s="49"/>
      <c r="O47" s="49"/>
      <c r="P47" s="49"/>
    </row>
    <row r="48" spans="2:17" x14ac:dyDescent="0.4">
      <c r="J48" s="50" t="s">
        <v>18</v>
      </c>
      <c r="K48" s="50"/>
      <c r="L48" s="50"/>
      <c r="M48" s="50"/>
      <c r="N48" s="50"/>
      <c r="O48" s="50"/>
      <c r="P48" s="50"/>
    </row>
  </sheetData>
  <mergeCells count="22">
    <mergeCell ref="K6:P6"/>
    <mergeCell ref="D8:I8"/>
    <mergeCell ref="B2:P2"/>
    <mergeCell ref="C3:P3"/>
    <mergeCell ref="D4:G4"/>
    <mergeCell ref="J4:K4"/>
    <mergeCell ref="N4:O4"/>
    <mergeCell ref="C40:D40"/>
    <mergeCell ref="H40:I40"/>
    <mergeCell ref="C41:D41"/>
    <mergeCell ref="H41:I41"/>
    <mergeCell ref="D6:G6"/>
    <mergeCell ref="I6:J6"/>
    <mergeCell ref="C45:D45"/>
    <mergeCell ref="J47:P47"/>
    <mergeCell ref="J48:P48"/>
    <mergeCell ref="C42:E42"/>
    <mergeCell ref="H42:I42"/>
    <mergeCell ref="C43:D43"/>
    <mergeCell ref="H43:I43"/>
    <mergeCell ref="C44:D44"/>
    <mergeCell ref="H44:I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9"/>
  <sheetViews>
    <sheetView topLeftCell="A44" zoomScale="123" zoomScaleNormal="84" workbookViewId="0">
      <selection activeCell="J53" sqref="J53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1"/>
      <c r="Q2" s="1"/>
    </row>
    <row r="3" spans="2:17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10"/>
      <c r="Q3" s="10"/>
    </row>
    <row r="4" spans="2:17" x14ac:dyDescent="0.4">
      <c r="C4" t="s">
        <v>0</v>
      </c>
      <c r="D4" s="60" t="s">
        <v>129</v>
      </c>
      <c r="E4" s="60"/>
      <c r="F4" s="60"/>
      <c r="G4" s="60"/>
      <c r="I4" t="s">
        <v>1</v>
      </c>
      <c r="J4" s="54" t="s">
        <v>130</v>
      </c>
      <c r="K4" s="54"/>
      <c r="M4" t="s">
        <v>2</v>
      </c>
      <c r="N4" s="61">
        <v>45562</v>
      </c>
      <c r="O4" s="61"/>
    </row>
    <row r="5" spans="2:17" ht="6.75" customHeight="1" x14ac:dyDescent="0.4">
      <c r="D5" s="3"/>
      <c r="E5" s="3"/>
      <c r="F5" s="3"/>
      <c r="G5" s="3"/>
    </row>
    <row r="6" spans="2:17" x14ac:dyDescent="0.4">
      <c r="C6" t="s">
        <v>3</v>
      </c>
      <c r="D6" s="54" t="s">
        <v>131</v>
      </c>
      <c r="E6" s="54"/>
      <c r="F6" s="54"/>
      <c r="G6" s="54"/>
      <c r="I6" s="55" t="s">
        <v>22</v>
      </c>
      <c r="J6" s="55"/>
      <c r="K6" s="56" t="s">
        <v>24</v>
      </c>
      <c r="L6" s="56"/>
      <c r="M6" s="56"/>
      <c r="N6" s="56"/>
      <c r="O6" s="56"/>
    </row>
    <row r="7" spans="2:17" ht="11.25" customHeight="1" x14ac:dyDescent="0.4"/>
    <row r="8" spans="2:17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5" t="s">
        <v>23</v>
      </c>
    </row>
    <row r="9" spans="2:17" x14ac:dyDescent="0.4">
      <c r="B9" s="21">
        <v>1</v>
      </c>
      <c r="C9" s="41" t="s">
        <v>132</v>
      </c>
      <c r="D9" s="41" t="s">
        <v>168</v>
      </c>
      <c r="E9" s="41"/>
      <c r="F9" s="41"/>
      <c r="G9" s="41"/>
      <c r="H9" s="41"/>
      <c r="I9" s="41"/>
      <c r="J9" s="19">
        <v>85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6">
        <f>SUM(J9:O9)/6</f>
        <v>14.166666666666666</v>
      </c>
    </row>
    <row r="10" spans="2:17" x14ac:dyDescent="0.4">
      <c r="B10" s="21">
        <f>B9+1</f>
        <v>2</v>
      </c>
      <c r="C10" s="41" t="s">
        <v>133</v>
      </c>
      <c r="D10" s="41" t="s">
        <v>169</v>
      </c>
      <c r="E10" s="41"/>
      <c r="F10" s="41"/>
      <c r="G10" s="41"/>
      <c r="H10" s="41"/>
      <c r="I10" s="41"/>
      <c r="J10" s="43">
        <v>85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6">
        <f>SUM(J10:O10)/6</f>
        <v>14.166666666666666</v>
      </c>
    </row>
    <row r="11" spans="2:17" x14ac:dyDescent="0.4">
      <c r="B11" s="21">
        <f t="shared" ref="B11:B20" si="0">B10+1</f>
        <v>3</v>
      </c>
      <c r="C11" s="41" t="s">
        <v>134</v>
      </c>
      <c r="D11" s="41" t="s">
        <v>170</v>
      </c>
      <c r="E11" s="41"/>
      <c r="F11" s="41"/>
      <c r="G11" s="41"/>
      <c r="H11" s="41"/>
      <c r="I11" s="41"/>
      <c r="J11" s="43">
        <v>85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6">
        <f>SUM(J11:O11)/6</f>
        <v>14.166666666666666</v>
      </c>
    </row>
    <row r="12" spans="2:17" x14ac:dyDescent="0.4">
      <c r="B12" s="21">
        <f t="shared" si="0"/>
        <v>4</v>
      </c>
      <c r="C12" s="41" t="s">
        <v>135</v>
      </c>
      <c r="D12" s="41" t="s">
        <v>171</v>
      </c>
      <c r="E12" s="41"/>
      <c r="F12" s="41"/>
      <c r="G12" s="41"/>
      <c r="H12" s="41"/>
      <c r="I12" s="41"/>
      <c r="J12" s="43">
        <v>85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6">
        <f>SUM(J12:O12)/6</f>
        <v>14.166666666666666</v>
      </c>
    </row>
    <row r="13" spans="2:17" x14ac:dyDescent="0.4">
      <c r="B13" s="21">
        <f t="shared" si="0"/>
        <v>5</v>
      </c>
      <c r="C13" s="41" t="s">
        <v>136</v>
      </c>
      <c r="D13" s="41" t="s">
        <v>172</v>
      </c>
      <c r="E13" s="41"/>
      <c r="F13" s="41"/>
      <c r="G13" s="41"/>
      <c r="H13" s="41"/>
      <c r="I13" s="41"/>
      <c r="J13" s="43">
        <v>85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6">
        <f>SUM(J13:O13)/6</f>
        <v>14.166666666666666</v>
      </c>
    </row>
    <row r="14" spans="2:17" x14ac:dyDescent="0.4">
      <c r="B14" s="21">
        <f t="shared" si="0"/>
        <v>6</v>
      </c>
      <c r="C14" s="41" t="s">
        <v>137</v>
      </c>
      <c r="D14" s="41" t="s">
        <v>173</v>
      </c>
      <c r="E14" s="41"/>
      <c r="F14" s="41"/>
      <c r="G14" s="41"/>
      <c r="H14" s="41"/>
      <c r="I14" s="41"/>
      <c r="J14" s="43">
        <v>85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6">
        <f>SUM(J14:O14)/6</f>
        <v>14.166666666666666</v>
      </c>
    </row>
    <row r="15" spans="2:17" x14ac:dyDescent="0.4">
      <c r="B15" s="21">
        <f t="shared" si="0"/>
        <v>7</v>
      </c>
      <c r="C15" s="41" t="s">
        <v>138</v>
      </c>
      <c r="D15" s="41" t="s">
        <v>174</v>
      </c>
      <c r="E15" s="41"/>
      <c r="F15" s="41"/>
      <c r="G15" s="41"/>
      <c r="H15" s="41"/>
      <c r="I15" s="41"/>
      <c r="J15" s="43">
        <v>85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6">
        <f>SUM(J15:O15)/6</f>
        <v>14.166666666666666</v>
      </c>
    </row>
    <row r="16" spans="2:17" x14ac:dyDescent="0.4">
      <c r="B16" s="21">
        <f t="shared" si="0"/>
        <v>8</v>
      </c>
      <c r="C16" s="41" t="s">
        <v>139</v>
      </c>
      <c r="D16" s="41" t="s">
        <v>175</v>
      </c>
      <c r="E16" s="41"/>
      <c r="F16" s="41"/>
      <c r="G16" s="41"/>
      <c r="H16" s="41"/>
      <c r="I16" s="41"/>
      <c r="J16" s="43">
        <v>85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6">
        <f>SUM(J16:O16)/6</f>
        <v>14.166666666666666</v>
      </c>
    </row>
    <row r="17" spans="2:16" x14ac:dyDescent="0.4">
      <c r="B17" s="21">
        <f t="shared" si="0"/>
        <v>9</v>
      </c>
      <c r="C17" s="41" t="s">
        <v>140</v>
      </c>
      <c r="D17" s="41" t="s">
        <v>176</v>
      </c>
      <c r="E17" s="41"/>
      <c r="F17" s="41"/>
      <c r="G17" s="41"/>
      <c r="H17" s="41"/>
      <c r="I17" s="41"/>
      <c r="J17" s="43">
        <v>85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6">
        <f>SUM(J17:O17)/6</f>
        <v>14.166666666666666</v>
      </c>
    </row>
    <row r="18" spans="2:16" x14ac:dyDescent="0.4">
      <c r="B18" s="21">
        <f t="shared" si="0"/>
        <v>10</v>
      </c>
      <c r="C18" s="41" t="s">
        <v>141</v>
      </c>
      <c r="D18" s="41" t="s">
        <v>177</v>
      </c>
      <c r="E18" s="41"/>
      <c r="F18" s="41"/>
      <c r="G18" s="41"/>
      <c r="H18" s="41"/>
      <c r="I18" s="41"/>
      <c r="J18" s="43">
        <v>85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6">
        <f>SUM(J18:O18)/6</f>
        <v>14.166666666666666</v>
      </c>
    </row>
    <row r="19" spans="2:16" x14ac:dyDescent="0.4">
      <c r="B19" s="21">
        <f t="shared" si="0"/>
        <v>11</v>
      </c>
      <c r="C19" s="41" t="s">
        <v>142</v>
      </c>
      <c r="D19" s="41" t="s">
        <v>178</v>
      </c>
      <c r="E19" s="41"/>
      <c r="F19" s="41"/>
      <c r="G19" s="41"/>
      <c r="H19" s="41"/>
      <c r="I19" s="41"/>
      <c r="J19" s="43">
        <v>85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6">
        <f>SUM(J19:O19)/6</f>
        <v>14.166666666666666</v>
      </c>
    </row>
    <row r="20" spans="2:16" x14ac:dyDescent="0.4">
      <c r="B20" s="21">
        <f t="shared" si="0"/>
        <v>12</v>
      </c>
      <c r="C20" s="41" t="s">
        <v>143</v>
      </c>
      <c r="D20" s="41" t="s">
        <v>179</v>
      </c>
      <c r="E20" s="41"/>
      <c r="F20" s="41"/>
      <c r="G20" s="41"/>
      <c r="H20" s="41"/>
      <c r="I20" s="41"/>
      <c r="J20" s="43">
        <v>85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6">
        <f>SUM(J20:O20)/6</f>
        <v>14.166666666666666</v>
      </c>
    </row>
    <row r="21" spans="2:16" x14ac:dyDescent="0.4">
      <c r="B21" s="21">
        <f>B20+1</f>
        <v>13</v>
      </c>
      <c r="C21" s="41" t="s">
        <v>144</v>
      </c>
      <c r="D21" s="41" t="s">
        <v>180</v>
      </c>
      <c r="E21" s="41"/>
      <c r="F21" s="41"/>
      <c r="G21" s="41"/>
      <c r="H21" s="41"/>
      <c r="I21" s="41"/>
      <c r="J21" s="43">
        <v>85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6">
        <f>SUM(J21:O21)/6</f>
        <v>14.166666666666666</v>
      </c>
    </row>
    <row r="22" spans="2:16" x14ac:dyDescent="0.4">
      <c r="B22" s="21">
        <f>B21+1</f>
        <v>14</v>
      </c>
      <c r="C22" s="41" t="s">
        <v>145</v>
      </c>
      <c r="D22" s="41" t="s">
        <v>181</v>
      </c>
      <c r="E22" s="41"/>
      <c r="F22" s="41"/>
      <c r="G22" s="41"/>
      <c r="H22" s="41"/>
      <c r="I22" s="41"/>
      <c r="J22" s="43">
        <v>85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6">
        <f>SUM(J22:O22)/6</f>
        <v>14.166666666666666</v>
      </c>
    </row>
    <row r="23" spans="2:16" x14ac:dyDescent="0.4">
      <c r="B23" s="21">
        <f>B22+1</f>
        <v>15</v>
      </c>
      <c r="C23" s="41" t="s">
        <v>146</v>
      </c>
      <c r="D23" s="41" t="s">
        <v>182</v>
      </c>
      <c r="E23" s="41"/>
      <c r="F23" s="41"/>
      <c r="G23" s="41"/>
      <c r="H23" s="41"/>
      <c r="I23" s="41"/>
      <c r="J23" s="43">
        <v>70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6">
        <f>SUM(J23:O23)/6</f>
        <v>11.666666666666666</v>
      </c>
    </row>
    <row r="24" spans="2:16" s="41" customFormat="1" x14ac:dyDescent="0.4">
      <c r="B24" s="39">
        <f t="shared" ref="B24:B37" si="1">B23+1</f>
        <v>16</v>
      </c>
      <c r="C24" s="41" t="s">
        <v>147</v>
      </c>
      <c r="D24" s="41" t="s">
        <v>183</v>
      </c>
      <c r="J24" s="43">
        <v>85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6"/>
    </row>
    <row r="25" spans="2:16" s="41" customFormat="1" x14ac:dyDescent="0.4">
      <c r="B25" s="39">
        <f t="shared" si="1"/>
        <v>17</v>
      </c>
      <c r="C25" s="41" t="s">
        <v>148</v>
      </c>
      <c r="D25" s="41" t="s">
        <v>184</v>
      </c>
      <c r="J25" s="43">
        <v>85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6"/>
    </row>
    <row r="26" spans="2:16" s="41" customFormat="1" x14ac:dyDescent="0.4">
      <c r="B26" s="39">
        <f t="shared" si="1"/>
        <v>18</v>
      </c>
      <c r="C26" s="41" t="s">
        <v>149</v>
      </c>
      <c r="D26" s="41" t="s">
        <v>185</v>
      </c>
      <c r="J26" s="43">
        <v>85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6"/>
    </row>
    <row r="27" spans="2:16" s="41" customFormat="1" x14ac:dyDescent="0.4">
      <c r="B27" s="39">
        <f t="shared" si="1"/>
        <v>19</v>
      </c>
      <c r="C27" s="41" t="s">
        <v>150</v>
      </c>
      <c r="D27" s="41" t="s">
        <v>186</v>
      </c>
      <c r="J27" s="43">
        <v>85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6"/>
    </row>
    <row r="28" spans="2:16" s="41" customFormat="1" x14ac:dyDescent="0.4">
      <c r="B28" s="39">
        <f t="shared" si="1"/>
        <v>20</v>
      </c>
      <c r="C28" s="41" t="s">
        <v>151</v>
      </c>
      <c r="D28" s="41" t="s">
        <v>187</v>
      </c>
      <c r="J28" s="43">
        <v>85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6"/>
    </row>
    <row r="29" spans="2:16" s="41" customFormat="1" x14ac:dyDescent="0.4">
      <c r="B29" s="39">
        <f t="shared" si="1"/>
        <v>21</v>
      </c>
      <c r="C29" s="41" t="s">
        <v>152</v>
      </c>
      <c r="D29" s="41" t="s">
        <v>188</v>
      </c>
      <c r="J29" s="43">
        <v>85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6"/>
    </row>
    <row r="30" spans="2:16" s="41" customFormat="1" x14ac:dyDescent="0.4">
      <c r="B30" s="39">
        <f t="shared" si="1"/>
        <v>22</v>
      </c>
      <c r="C30" s="41" t="s">
        <v>153</v>
      </c>
      <c r="D30" s="41" t="s">
        <v>189</v>
      </c>
      <c r="J30" s="43">
        <v>85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6"/>
    </row>
    <row r="31" spans="2:16" s="41" customFormat="1" x14ac:dyDescent="0.4">
      <c r="B31" s="39">
        <f t="shared" si="1"/>
        <v>23</v>
      </c>
      <c r="C31" s="41" t="s">
        <v>154</v>
      </c>
      <c r="D31" s="41" t="s">
        <v>190</v>
      </c>
      <c r="J31" s="43">
        <v>85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6"/>
    </row>
    <row r="32" spans="2:16" s="41" customFormat="1" x14ac:dyDescent="0.4">
      <c r="B32" s="39">
        <f t="shared" si="1"/>
        <v>24</v>
      </c>
      <c r="C32" s="41" t="s">
        <v>155</v>
      </c>
      <c r="D32" s="41" t="s">
        <v>191</v>
      </c>
      <c r="J32" s="43">
        <v>85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6"/>
    </row>
    <row r="33" spans="2:16" s="41" customFormat="1" x14ac:dyDescent="0.4">
      <c r="B33" s="39">
        <f t="shared" si="1"/>
        <v>25</v>
      </c>
      <c r="C33" s="41" t="s">
        <v>156</v>
      </c>
      <c r="D33" s="41" t="s">
        <v>192</v>
      </c>
      <c r="J33" s="43">
        <v>85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6"/>
    </row>
    <row r="34" spans="2:16" s="41" customFormat="1" x14ac:dyDescent="0.4">
      <c r="B34" s="39">
        <f t="shared" si="1"/>
        <v>26</v>
      </c>
      <c r="C34" s="41" t="s">
        <v>157</v>
      </c>
      <c r="D34" s="41" t="s">
        <v>193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6"/>
    </row>
    <row r="35" spans="2:16" s="41" customFormat="1" x14ac:dyDescent="0.4">
      <c r="B35" s="39">
        <f t="shared" si="1"/>
        <v>27</v>
      </c>
      <c r="C35" s="41" t="s">
        <v>158</v>
      </c>
      <c r="D35" s="41" t="s">
        <v>194</v>
      </c>
      <c r="J35" s="43">
        <v>85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6"/>
    </row>
    <row r="36" spans="2:16" s="41" customFormat="1" x14ac:dyDescent="0.4">
      <c r="B36" s="39">
        <f t="shared" si="1"/>
        <v>28</v>
      </c>
      <c r="C36" s="41" t="s">
        <v>159</v>
      </c>
      <c r="D36" s="41" t="s">
        <v>195</v>
      </c>
      <c r="J36" s="43">
        <v>85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6"/>
    </row>
    <row r="37" spans="2:16" s="41" customFormat="1" x14ac:dyDescent="0.4">
      <c r="B37" s="39">
        <f t="shared" si="1"/>
        <v>29</v>
      </c>
      <c r="C37" s="41" t="s">
        <v>160</v>
      </c>
      <c r="D37" s="41" t="s">
        <v>196</v>
      </c>
      <c r="J37" s="43">
        <v>85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6"/>
    </row>
    <row r="38" spans="2:16" s="41" customFormat="1" x14ac:dyDescent="0.4">
      <c r="B38" s="39">
        <f>B37+1</f>
        <v>30</v>
      </c>
      <c r="C38" s="41" t="s">
        <v>161</v>
      </c>
      <c r="D38" s="41" t="s">
        <v>197</v>
      </c>
      <c r="J38" s="43">
        <v>85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6"/>
    </row>
    <row r="39" spans="2:16" s="41" customFormat="1" x14ac:dyDescent="0.4">
      <c r="B39" s="39">
        <f>B38+1</f>
        <v>31</v>
      </c>
      <c r="C39" s="41" t="s">
        <v>162</v>
      </c>
      <c r="D39" s="41" t="s">
        <v>198</v>
      </c>
      <c r="J39" s="43">
        <v>85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6"/>
    </row>
    <row r="40" spans="2:16" s="41" customFormat="1" x14ac:dyDescent="0.4">
      <c r="B40" s="39">
        <f>B39+1</f>
        <v>32</v>
      </c>
      <c r="C40" s="41" t="s">
        <v>163</v>
      </c>
      <c r="D40" s="41" t="s">
        <v>199</v>
      </c>
      <c r="J40" s="43">
        <v>85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6"/>
    </row>
    <row r="41" spans="2:16" s="41" customFormat="1" x14ac:dyDescent="0.4">
      <c r="B41" s="39">
        <f>B40+1</f>
        <v>33</v>
      </c>
      <c r="C41" s="41" t="s">
        <v>164</v>
      </c>
      <c r="D41" s="41" t="s">
        <v>200</v>
      </c>
      <c r="J41" s="43">
        <v>85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6"/>
    </row>
    <row r="42" spans="2:16" s="41" customFormat="1" x14ac:dyDescent="0.4">
      <c r="B42" s="39">
        <f>B41+1</f>
        <v>34</v>
      </c>
      <c r="C42" s="41" t="s">
        <v>165</v>
      </c>
      <c r="D42" s="41" t="s">
        <v>201</v>
      </c>
      <c r="J42" s="43">
        <v>85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6"/>
    </row>
    <row r="43" spans="2:16" s="41" customFormat="1" x14ac:dyDescent="0.4">
      <c r="B43" s="39">
        <f>B42+1</f>
        <v>35</v>
      </c>
      <c r="C43" s="41" t="s">
        <v>166</v>
      </c>
      <c r="D43" s="41" t="s">
        <v>202</v>
      </c>
      <c r="J43" s="43">
        <v>70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6"/>
    </row>
    <row r="44" spans="2:16" s="41" customFormat="1" x14ac:dyDescent="0.4">
      <c r="B44" s="39">
        <f>B43+1</f>
        <v>36</v>
      </c>
      <c r="C44" s="41" t="s">
        <v>167</v>
      </c>
      <c r="D44" s="41" t="s">
        <v>203</v>
      </c>
      <c r="J44" s="43">
        <v>70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6"/>
    </row>
    <row r="45" spans="2:16" s="41" customFormat="1" x14ac:dyDescent="0.4">
      <c r="B45" s="39"/>
      <c r="J45" s="43"/>
      <c r="K45" s="43"/>
      <c r="L45" s="43"/>
      <c r="M45" s="43"/>
      <c r="N45" s="43"/>
      <c r="O45" s="43"/>
      <c r="P45" s="6"/>
    </row>
    <row r="46" spans="2:16" s="41" customFormat="1" x14ac:dyDescent="0.4">
      <c r="B46" s="39"/>
      <c r="J46" s="43"/>
      <c r="K46" s="43"/>
      <c r="L46" s="43"/>
      <c r="M46" s="43"/>
      <c r="N46" s="43"/>
      <c r="O46" s="43"/>
      <c r="P46" s="6"/>
    </row>
    <row r="47" spans="2:16" s="41" customFormat="1" x14ac:dyDescent="0.4">
      <c r="J47" s="42"/>
      <c r="K47" s="42"/>
      <c r="L47" s="42"/>
      <c r="M47" s="42"/>
      <c r="N47" s="42"/>
      <c r="O47" s="42"/>
      <c r="P47" s="6"/>
    </row>
    <row r="48" spans="2:16" s="41" customFormat="1" x14ac:dyDescent="0.4">
      <c r="J48" s="42"/>
      <c r="K48" s="42"/>
      <c r="L48" s="42"/>
      <c r="M48" s="42"/>
      <c r="N48" s="42"/>
      <c r="O48" s="42"/>
      <c r="P48" s="6"/>
    </row>
    <row r="49" spans="3:16" s="41" customFormat="1" x14ac:dyDescent="0.4">
      <c r="J49" s="42"/>
      <c r="K49" s="42"/>
      <c r="L49" s="42"/>
      <c r="M49" s="42"/>
      <c r="N49" s="42"/>
      <c r="O49" s="42"/>
      <c r="P49" s="6"/>
    </row>
    <row r="50" spans="3:16" x14ac:dyDescent="0.4">
      <c r="D50" s="62"/>
      <c r="E50" s="63"/>
      <c r="F50" s="63"/>
      <c r="G50" s="63"/>
      <c r="H50" s="63"/>
      <c r="I50" s="64"/>
      <c r="J50" s="2"/>
      <c r="K50" s="2"/>
      <c r="L50" s="2"/>
      <c r="M50" s="2"/>
      <c r="N50" s="2"/>
      <c r="O50" s="2"/>
      <c r="P50" s="6">
        <f>SUM(J50:O50)/7</f>
        <v>0</v>
      </c>
    </row>
    <row r="51" spans="3:16" x14ac:dyDescent="0.4">
      <c r="D51" s="65"/>
      <c r="E51" s="44"/>
      <c r="F51" s="41"/>
      <c r="G51" s="41"/>
      <c r="H51" s="66" t="s">
        <v>19</v>
      </c>
      <c r="I51" s="66"/>
      <c r="J51" s="13">
        <v>35</v>
      </c>
      <c r="K51" s="13">
        <f t="shared" ref="K51:O51" si="2">COUNTIF(K9:K50,"&gt;=70")</f>
        <v>0</v>
      </c>
      <c r="L51" s="13">
        <f t="shared" si="2"/>
        <v>0</v>
      </c>
      <c r="M51" s="13">
        <f t="shared" si="2"/>
        <v>0</v>
      </c>
      <c r="N51" s="13">
        <f t="shared" si="2"/>
        <v>0</v>
      </c>
      <c r="O51" s="13">
        <f t="shared" si="2"/>
        <v>0</v>
      </c>
      <c r="P51" s="17">
        <f>COUNTIF(P9:P23,"&gt;=70")</f>
        <v>0</v>
      </c>
    </row>
    <row r="52" spans="3:16" x14ac:dyDescent="0.4">
      <c r="D52" s="65"/>
      <c r="E52" s="11"/>
      <c r="F52" s="41"/>
      <c r="G52" s="41"/>
      <c r="H52" s="67" t="s">
        <v>20</v>
      </c>
      <c r="I52" s="67"/>
      <c r="J52" s="14">
        <v>1</v>
      </c>
      <c r="K52" s="14">
        <f t="shared" ref="K52:P52" si="3">COUNTIF(K9:K50,"&lt;70")</f>
        <v>36</v>
      </c>
      <c r="L52" s="14">
        <f t="shared" si="3"/>
        <v>36</v>
      </c>
      <c r="M52" s="14">
        <f t="shared" si="3"/>
        <v>36</v>
      </c>
      <c r="N52" s="14">
        <f t="shared" si="3"/>
        <v>36</v>
      </c>
      <c r="O52" s="14">
        <f t="shared" si="3"/>
        <v>36</v>
      </c>
      <c r="P52" s="14">
        <f t="shared" si="3"/>
        <v>16</v>
      </c>
    </row>
    <row r="53" spans="3:16" x14ac:dyDescent="0.4">
      <c r="D53" s="65"/>
      <c r="E53" s="65"/>
      <c r="F53" s="41"/>
      <c r="G53" s="41"/>
      <c r="H53" s="67" t="s">
        <v>21</v>
      </c>
      <c r="I53" s="67"/>
      <c r="J53" s="14">
        <f t="shared" ref="J53:P53" si="4">COUNT(J9:J50)</f>
        <v>36</v>
      </c>
      <c r="K53" s="14">
        <f t="shared" si="4"/>
        <v>36</v>
      </c>
      <c r="L53" s="14">
        <f t="shared" si="4"/>
        <v>36</v>
      </c>
      <c r="M53" s="14">
        <f t="shared" si="4"/>
        <v>36</v>
      </c>
      <c r="N53" s="14">
        <f t="shared" si="4"/>
        <v>36</v>
      </c>
      <c r="O53" s="14">
        <f t="shared" si="4"/>
        <v>36</v>
      </c>
      <c r="P53" s="14">
        <f t="shared" si="4"/>
        <v>16</v>
      </c>
    </row>
    <row r="54" spans="3:16" x14ac:dyDescent="0.4">
      <c r="C54" s="48"/>
      <c r="D54" s="48"/>
      <c r="E54" s="7"/>
      <c r="F54" s="4"/>
      <c r="H54" s="52" t="s">
        <v>16</v>
      </c>
      <c r="I54" s="52"/>
      <c r="J54" s="15">
        <f>J51/J53</f>
        <v>0.97222222222222221</v>
      </c>
      <c r="K54" s="16">
        <f t="shared" ref="K54:P54" si="5">K51/K53</f>
        <v>0</v>
      </c>
      <c r="L54" s="16">
        <f t="shared" si="5"/>
        <v>0</v>
      </c>
      <c r="M54" s="16">
        <f t="shared" si="5"/>
        <v>0</v>
      </c>
      <c r="N54" s="16">
        <f t="shared" si="5"/>
        <v>0</v>
      </c>
      <c r="O54" s="16">
        <f t="shared" si="5"/>
        <v>0</v>
      </c>
      <c r="P54" s="16">
        <f t="shared" si="5"/>
        <v>0</v>
      </c>
    </row>
    <row r="55" spans="3:16" x14ac:dyDescent="0.4">
      <c r="C55" s="48"/>
      <c r="D55" s="48"/>
      <c r="E55" s="7"/>
      <c r="F55" s="4"/>
      <c r="H55" s="52" t="s">
        <v>17</v>
      </c>
      <c r="I55" s="52"/>
      <c r="J55" s="15">
        <f>J52/J53</f>
        <v>2.7777777777777776E-2</v>
      </c>
      <c r="K55" s="15">
        <f t="shared" ref="K55:P55" si="6">K52/K53</f>
        <v>1</v>
      </c>
      <c r="L55" s="16">
        <f t="shared" si="6"/>
        <v>1</v>
      </c>
      <c r="M55" s="16">
        <f t="shared" si="6"/>
        <v>1</v>
      </c>
      <c r="N55" s="16">
        <f t="shared" si="6"/>
        <v>1</v>
      </c>
      <c r="O55" s="16">
        <f t="shared" si="6"/>
        <v>1</v>
      </c>
      <c r="P55" s="16">
        <f t="shared" si="6"/>
        <v>1</v>
      </c>
    </row>
    <row r="56" spans="3:16" x14ac:dyDescent="0.4">
      <c r="C56" s="48"/>
      <c r="D56" s="48"/>
      <c r="E56" s="11"/>
      <c r="F56" s="4"/>
    </row>
    <row r="57" spans="3:16" x14ac:dyDescent="0.4">
      <c r="C57" s="7"/>
      <c r="D57" s="7"/>
      <c r="E57" s="11"/>
      <c r="F57" s="4"/>
    </row>
    <row r="58" spans="3:16" x14ac:dyDescent="0.4">
      <c r="J58" s="49"/>
      <c r="K58" s="49"/>
      <c r="L58" s="49"/>
      <c r="M58" s="49"/>
      <c r="N58" s="49"/>
      <c r="O58" s="49"/>
    </row>
    <row r="59" spans="3:16" x14ac:dyDescent="0.4">
      <c r="J59" s="50" t="s">
        <v>18</v>
      </c>
      <c r="K59" s="50"/>
      <c r="L59" s="50"/>
      <c r="M59" s="50"/>
      <c r="N59" s="50"/>
      <c r="O59" s="50"/>
    </row>
  </sheetData>
  <mergeCells count="16">
    <mergeCell ref="D6:G6"/>
    <mergeCell ref="I6:J6"/>
    <mergeCell ref="K6:O6"/>
    <mergeCell ref="D8:I8"/>
    <mergeCell ref="B2:O2"/>
    <mergeCell ref="C3:O3"/>
    <mergeCell ref="D4:G4"/>
    <mergeCell ref="J4:K4"/>
    <mergeCell ref="N4:O4"/>
    <mergeCell ref="C56:D56"/>
    <mergeCell ref="J58:O58"/>
    <mergeCell ref="J59:O59"/>
    <mergeCell ref="C54:D54"/>
    <mergeCell ref="H54:I54"/>
    <mergeCell ref="C55:D55"/>
    <mergeCell ref="H55:I5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54"/>
  <sheetViews>
    <sheetView topLeftCell="A3" zoomScale="123" zoomScaleNormal="84" workbookViewId="0">
      <selection activeCell="K11" sqref="K11"/>
    </sheetView>
  </sheetViews>
  <sheetFormatPr baseColWidth="10" defaultRowHeight="14.6" x14ac:dyDescent="0.4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1"/>
      <c r="Q2" s="1"/>
    </row>
    <row r="3" spans="2:17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10"/>
      <c r="Q3" s="10"/>
    </row>
    <row r="4" spans="2:17" x14ac:dyDescent="0.4">
      <c r="C4" t="s">
        <v>0</v>
      </c>
      <c r="D4" s="60" t="s">
        <v>204</v>
      </c>
      <c r="E4" s="60"/>
      <c r="F4" s="60"/>
      <c r="G4" s="60"/>
      <c r="I4" t="s">
        <v>1</v>
      </c>
      <c r="J4" s="54" t="s">
        <v>205</v>
      </c>
      <c r="K4" s="54"/>
      <c r="M4" t="s">
        <v>2</v>
      </c>
      <c r="N4" s="61">
        <v>45562</v>
      </c>
      <c r="O4" s="61"/>
    </row>
    <row r="5" spans="2:17" ht="6.75" customHeight="1" x14ac:dyDescent="0.4">
      <c r="D5" s="3"/>
      <c r="E5" s="3"/>
      <c r="F5" s="3"/>
      <c r="G5" s="3"/>
    </row>
    <row r="6" spans="2:17" x14ac:dyDescent="0.4">
      <c r="C6" t="s">
        <v>3</v>
      </c>
      <c r="D6" s="54" t="s">
        <v>131</v>
      </c>
      <c r="E6" s="54"/>
      <c r="F6" s="54"/>
      <c r="G6" s="54"/>
      <c r="I6" s="55" t="s">
        <v>22</v>
      </c>
      <c r="J6" s="55"/>
      <c r="K6" s="56" t="s">
        <v>87</v>
      </c>
      <c r="L6" s="56"/>
      <c r="M6" s="56"/>
      <c r="N6" s="56"/>
      <c r="O6" s="56"/>
    </row>
    <row r="7" spans="2:17" ht="11.25" customHeight="1" x14ac:dyDescent="0.4"/>
    <row r="8" spans="2:17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9" t="s">
        <v>7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5" t="s">
        <v>23</v>
      </c>
    </row>
    <row r="9" spans="2:17" x14ac:dyDescent="0.4">
      <c r="B9" s="8">
        <v>1</v>
      </c>
      <c r="C9" s="41" t="s">
        <v>206</v>
      </c>
      <c r="D9" s="41" t="s">
        <v>241</v>
      </c>
      <c r="E9" s="41"/>
      <c r="F9" s="41"/>
      <c r="G9" s="41"/>
      <c r="H9" s="41"/>
      <c r="I9" s="41"/>
      <c r="J9" s="42">
        <v>80</v>
      </c>
      <c r="K9" s="9"/>
      <c r="L9" s="9"/>
      <c r="M9" s="9"/>
      <c r="N9" s="9"/>
      <c r="O9" s="9"/>
      <c r="P9" s="6">
        <f>SUM(J9:O9)/7</f>
        <v>11.428571428571429</v>
      </c>
    </row>
    <row r="10" spans="2:17" x14ac:dyDescent="0.4">
      <c r="B10" s="8">
        <f>B9+1</f>
        <v>2</v>
      </c>
      <c r="C10" s="41" t="s">
        <v>207</v>
      </c>
      <c r="D10" s="41" t="s">
        <v>242</v>
      </c>
      <c r="E10" s="41"/>
      <c r="F10" s="41"/>
      <c r="G10" s="41"/>
      <c r="H10" s="41"/>
      <c r="I10" s="41"/>
      <c r="J10" s="42">
        <v>80</v>
      </c>
      <c r="K10" s="9"/>
      <c r="L10" s="9"/>
      <c r="M10" s="9"/>
      <c r="N10" s="9"/>
      <c r="O10" s="9"/>
      <c r="P10" s="6">
        <f>SUM(J10:O10)/7</f>
        <v>11.428571428571429</v>
      </c>
    </row>
    <row r="11" spans="2:17" x14ac:dyDescent="0.4">
      <c r="B11" s="8">
        <f t="shared" ref="B11:B40" si="0">B10+1</f>
        <v>3</v>
      </c>
      <c r="C11" s="41" t="s">
        <v>208</v>
      </c>
      <c r="D11" s="41" t="s">
        <v>243</v>
      </c>
      <c r="E11" s="41"/>
      <c r="F11" s="41"/>
      <c r="G11" s="41"/>
      <c r="H11" s="41"/>
      <c r="I11" s="41"/>
      <c r="J11" s="42">
        <v>80</v>
      </c>
      <c r="K11" s="9"/>
      <c r="L11" s="9"/>
      <c r="M11" s="9"/>
      <c r="N11" s="9"/>
      <c r="O11" s="9"/>
      <c r="P11" s="6">
        <f>SUM(J11:O11)/7</f>
        <v>11.428571428571429</v>
      </c>
    </row>
    <row r="12" spans="2:17" x14ac:dyDescent="0.4">
      <c r="B12" s="8">
        <f t="shared" si="0"/>
        <v>4</v>
      </c>
      <c r="C12" s="41" t="s">
        <v>209</v>
      </c>
      <c r="D12" s="41" t="s">
        <v>244</v>
      </c>
      <c r="E12" s="41"/>
      <c r="F12" s="41"/>
      <c r="G12" s="41"/>
      <c r="H12" s="41"/>
      <c r="I12" s="41"/>
      <c r="J12" s="43">
        <v>80</v>
      </c>
      <c r="K12" s="9"/>
      <c r="L12" s="9"/>
      <c r="M12" s="9"/>
      <c r="N12" s="9"/>
      <c r="O12" s="9"/>
      <c r="P12" s="6">
        <f>SUM(J12:O12)/7</f>
        <v>11.428571428571429</v>
      </c>
    </row>
    <row r="13" spans="2:17" x14ac:dyDescent="0.4">
      <c r="B13" s="8">
        <f t="shared" si="0"/>
        <v>5</v>
      </c>
      <c r="C13" s="41" t="s">
        <v>210</v>
      </c>
      <c r="D13" s="41" t="s">
        <v>245</v>
      </c>
      <c r="E13" s="41"/>
      <c r="F13" s="41"/>
      <c r="G13" s="41"/>
      <c r="H13" s="41"/>
      <c r="I13" s="41"/>
      <c r="J13" s="43">
        <v>80</v>
      </c>
      <c r="K13" s="9"/>
      <c r="L13" s="9"/>
      <c r="M13" s="9"/>
      <c r="N13" s="9"/>
      <c r="O13" s="9"/>
      <c r="P13" s="6">
        <f>SUM(J13:O13)/7</f>
        <v>11.428571428571429</v>
      </c>
    </row>
    <row r="14" spans="2:17" x14ac:dyDescent="0.4">
      <c r="B14" s="8">
        <f t="shared" si="0"/>
        <v>6</v>
      </c>
      <c r="C14" s="41" t="s">
        <v>211</v>
      </c>
      <c r="D14" s="41" t="s">
        <v>246</v>
      </c>
      <c r="E14" s="41"/>
      <c r="F14" s="41"/>
      <c r="G14" s="41"/>
      <c r="H14" s="41"/>
      <c r="I14" s="41"/>
      <c r="J14" s="43">
        <v>80</v>
      </c>
      <c r="K14" s="9"/>
      <c r="L14" s="9"/>
      <c r="M14" s="9"/>
      <c r="N14" s="9"/>
      <c r="O14" s="9"/>
      <c r="P14" s="6">
        <f>SUM(J14:O14)/7</f>
        <v>11.428571428571429</v>
      </c>
    </row>
    <row r="15" spans="2:17" x14ac:dyDescent="0.4">
      <c r="B15" s="8">
        <f t="shared" si="0"/>
        <v>7</v>
      </c>
      <c r="C15" s="41" t="s">
        <v>212</v>
      </c>
      <c r="D15" s="41" t="s">
        <v>247</v>
      </c>
      <c r="E15" s="41"/>
      <c r="F15" s="41"/>
      <c r="G15" s="41"/>
      <c r="H15" s="41"/>
      <c r="I15" s="41"/>
      <c r="J15" s="43">
        <v>80</v>
      </c>
      <c r="K15" s="9"/>
      <c r="L15" s="9"/>
      <c r="M15" s="9"/>
      <c r="N15" s="9"/>
      <c r="O15" s="9"/>
      <c r="P15" s="6">
        <f>SUM(J15:O15)/7</f>
        <v>11.428571428571429</v>
      </c>
    </row>
    <row r="16" spans="2:17" x14ac:dyDescent="0.4">
      <c r="B16" s="8">
        <f t="shared" si="0"/>
        <v>8</v>
      </c>
      <c r="C16" s="41" t="s">
        <v>213</v>
      </c>
      <c r="D16" s="41" t="s">
        <v>248</v>
      </c>
      <c r="E16" s="41"/>
      <c r="F16" s="41"/>
      <c r="G16" s="41"/>
      <c r="H16" s="41"/>
      <c r="I16" s="41"/>
      <c r="J16" s="43">
        <v>80</v>
      </c>
      <c r="K16" s="9"/>
      <c r="L16" s="9"/>
      <c r="M16" s="9"/>
      <c r="N16" s="9"/>
      <c r="O16" s="9"/>
      <c r="P16" s="6">
        <f>SUM(J16:O16)/7</f>
        <v>11.428571428571429</v>
      </c>
    </row>
    <row r="17" spans="2:16" x14ac:dyDescent="0.4">
      <c r="B17" s="8">
        <f t="shared" si="0"/>
        <v>9</v>
      </c>
      <c r="C17" s="41" t="s">
        <v>214</v>
      </c>
      <c r="D17" s="41" t="s">
        <v>249</v>
      </c>
      <c r="E17" s="41"/>
      <c r="F17" s="41"/>
      <c r="G17" s="41"/>
      <c r="H17" s="41"/>
      <c r="I17" s="41"/>
      <c r="J17" s="43">
        <v>80</v>
      </c>
      <c r="K17" s="9"/>
      <c r="L17" s="9"/>
      <c r="M17" s="9"/>
      <c r="N17" s="9"/>
      <c r="O17" s="9"/>
      <c r="P17" s="6">
        <f>SUM(J17:O17)/7</f>
        <v>11.428571428571429</v>
      </c>
    </row>
    <row r="18" spans="2:16" x14ac:dyDescent="0.4">
      <c r="B18" s="8">
        <f t="shared" si="0"/>
        <v>10</v>
      </c>
      <c r="C18" s="41" t="s">
        <v>215</v>
      </c>
      <c r="D18" s="41" t="s">
        <v>250</v>
      </c>
      <c r="E18" s="41"/>
      <c r="F18" s="41"/>
      <c r="G18" s="41"/>
      <c r="H18" s="41"/>
      <c r="I18" s="41"/>
      <c r="J18" s="43">
        <v>80</v>
      </c>
      <c r="K18" s="9"/>
      <c r="L18" s="9"/>
      <c r="M18" s="9"/>
      <c r="N18" s="9"/>
      <c r="O18" s="9"/>
      <c r="P18" s="6">
        <f>SUM(J18:O18)/7</f>
        <v>11.428571428571429</v>
      </c>
    </row>
    <row r="19" spans="2:16" x14ac:dyDescent="0.4">
      <c r="B19" s="8">
        <f t="shared" si="0"/>
        <v>11</v>
      </c>
      <c r="C19" s="41" t="s">
        <v>216</v>
      </c>
      <c r="D19" s="41" t="s">
        <v>251</v>
      </c>
      <c r="E19" s="41"/>
      <c r="F19" s="41"/>
      <c r="G19" s="41"/>
      <c r="H19" s="41"/>
      <c r="I19" s="41"/>
      <c r="J19" s="43">
        <v>80</v>
      </c>
      <c r="K19" s="9"/>
      <c r="L19" s="9"/>
      <c r="M19" s="9"/>
      <c r="N19" s="9"/>
      <c r="O19" s="9"/>
      <c r="P19" s="6">
        <f>SUM(J19:O19)/7</f>
        <v>11.428571428571429</v>
      </c>
    </row>
    <row r="20" spans="2:16" x14ac:dyDescent="0.4">
      <c r="B20" s="8">
        <f t="shared" si="0"/>
        <v>12</v>
      </c>
      <c r="C20" s="41" t="s">
        <v>217</v>
      </c>
      <c r="D20" s="41" t="s">
        <v>252</v>
      </c>
      <c r="E20" s="41"/>
      <c r="F20" s="41"/>
      <c r="G20" s="41"/>
      <c r="H20" s="41"/>
      <c r="I20" s="41"/>
      <c r="J20" s="43">
        <v>80</v>
      </c>
      <c r="K20" s="9"/>
      <c r="L20" s="9"/>
      <c r="M20" s="9"/>
      <c r="N20" s="9"/>
      <c r="O20" s="9"/>
      <c r="P20" s="6">
        <f>SUM(J20:O20)/7</f>
        <v>11.428571428571429</v>
      </c>
    </row>
    <row r="21" spans="2:16" x14ac:dyDescent="0.4">
      <c r="B21" s="8">
        <f t="shared" si="0"/>
        <v>13</v>
      </c>
      <c r="C21" s="41" t="s">
        <v>218</v>
      </c>
      <c r="D21" s="41" t="s">
        <v>253</v>
      </c>
      <c r="E21" s="41"/>
      <c r="F21" s="41"/>
      <c r="G21" s="41"/>
      <c r="H21" s="41"/>
      <c r="I21" s="41"/>
      <c r="J21" s="43">
        <v>80</v>
      </c>
      <c r="K21" s="9"/>
      <c r="L21" s="9"/>
      <c r="M21" s="9"/>
      <c r="N21" s="9"/>
      <c r="O21" s="9"/>
      <c r="P21" s="6">
        <f>SUM(J21:O21)/7</f>
        <v>11.428571428571429</v>
      </c>
    </row>
    <row r="22" spans="2:16" x14ac:dyDescent="0.4">
      <c r="B22" s="8">
        <f t="shared" si="0"/>
        <v>14</v>
      </c>
      <c r="C22" s="41" t="s">
        <v>219</v>
      </c>
      <c r="D22" s="41" t="s">
        <v>254</v>
      </c>
      <c r="E22" s="41"/>
      <c r="F22" s="41"/>
      <c r="G22" s="41"/>
      <c r="H22" s="41"/>
      <c r="I22" s="41"/>
      <c r="J22" s="43">
        <v>80</v>
      </c>
      <c r="K22" s="9"/>
      <c r="L22" s="9"/>
      <c r="M22" s="9"/>
      <c r="N22" s="9"/>
      <c r="O22" s="9"/>
      <c r="P22" s="6">
        <f>SUM(J22:O22)/7</f>
        <v>11.428571428571429</v>
      </c>
    </row>
    <row r="23" spans="2:16" x14ac:dyDescent="0.4">
      <c r="B23" s="8">
        <f t="shared" si="0"/>
        <v>15</v>
      </c>
      <c r="C23" s="41" t="s">
        <v>220</v>
      </c>
      <c r="D23" s="41" t="s">
        <v>255</v>
      </c>
      <c r="E23" s="41"/>
      <c r="F23" s="41"/>
      <c r="G23" s="41"/>
      <c r="H23" s="41"/>
      <c r="I23" s="41"/>
      <c r="J23" s="43">
        <v>80</v>
      </c>
      <c r="K23" s="9"/>
      <c r="L23" s="9"/>
      <c r="M23" s="9"/>
      <c r="N23" s="9"/>
      <c r="O23" s="9"/>
      <c r="P23" s="6">
        <f>SUM(J23:O23)/7</f>
        <v>11.428571428571429</v>
      </c>
    </row>
    <row r="24" spans="2:16" x14ac:dyDescent="0.4">
      <c r="B24" s="8">
        <f t="shared" si="0"/>
        <v>16</v>
      </c>
      <c r="C24" s="41" t="s">
        <v>221</v>
      </c>
      <c r="D24" s="41" t="s">
        <v>256</v>
      </c>
      <c r="E24" s="41"/>
      <c r="F24" s="41"/>
      <c r="G24" s="41"/>
      <c r="H24" s="41"/>
      <c r="I24" s="41"/>
      <c r="J24" s="43">
        <v>80</v>
      </c>
      <c r="K24" s="9"/>
      <c r="L24" s="9"/>
      <c r="M24" s="9"/>
      <c r="N24" s="9"/>
      <c r="O24" s="9"/>
      <c r="P24" s="6">
        <f>SUM(J24:O24)/7</f>
        <v>11.428571428571429</v>
      </c>
    </row>
    <row r="25" spans="2:16" x14ac:dyDescent="0.4">
      <c r="B25" s="8">
        <f t="shared" si="0"/>
        <v>17</v>
      </c>
      <c r="C25" s="41" t="s">
        <v>222</v>
      </c>
      <c r="D25" s="41" t="s">
        <v>257</v>
      </c>
      <c r="E25" s="41"/>
      <c r="F25" s="41"/>
      <c r="G25" s="41"/>
      <c r="H25" s="41"/>
      <c r="I25" s="41"/>
      <c r="J25" s="43">
        <v>80</v>
      </c>
      <c r="K25" s="9"/>
      <c r="L25" s="9"/>
      <c r="M25" s="9"/>
      <c r="N25" s="9"/>
      <c r="O25" s="9"/>
      <c r="P25" s="6">
        <f>SUM(J25:O25)/7</f>
        <v>11.428571428571429</v>
      </c>
    </row>
    <row r="26" spans="2:16" x14ac:dyDescent="0.4">
      <c r="B26" s="8">
        <f t="shared" si="0"/>
        <v>18</v>
      </c>
      <c r="C26" s="41" t="s">
        <v>223</v>
      </c>
      <c r="D26" s="41" t="s">
        <v>258</v>
      </c>
      <c r="E26" s="41"/>
      <c r="F26" s="41"/>
      <c r="G26" s="41"/>
      <c r="H26" s="41"/>
      <c r="I26" s="41"/>
      <c r="J26" s="43">
        <v>80</v>
      </c>
      <c r="K26" s="9"/>
      <c r="L26" s="9"/>
      <c r="M26" s="9"/>
      <c r="N26" s="9"/>
      <c r="O26" s="9"/>
      <c r="P26" s="6">
        <f>SUM(J26:O26)/7</f>
        <v>11.428571428571429</v>
      </c>
    </row>
    <row r="27" spans="2:16" x14ac:dyDescent="0.4">
      <c r="B27" s="8">
        <f t="shared" si="0"/>
        <v>19</v>
      </c>
      <c r="C27" s="41" t="s">
        <v>224</v>
      </c>
      <c r="D27" s="41" t="s">
        <v>259</v>
      </c>
      <c r="E27" s="41"/>
      <c r="F27" s="41"/>
      <c r="G27" s="41"/>
      <c r="H27" s="41"/>
      <c r="I27" s="41"/>
      <c r="J27" s="43">
        <v>80</v>
      </c>
      <c r="K27" s="40"/>
      <c r="L27" s="9"/>
      <c r="M27" s="9"/>
      <c r="N27" s="9"/>
      <c r="O27" s="9"/>
      <c r="P27" s="6">
        <f>SUM(J27:O27)/7</f>
        <v>11.428571428571429</v>
      </c>
    </row>
    <row r="28" spans="2:16" x14ac:dyDescent="0.4">
      <c r="B28" s="8">
        <f t="shared" si="0"/>
        <v>20</v>
      </c>
      <c r="C28" s="41" t="s">
        <v>225</v>
      </c>
      <c r="D28" s="41" t="s">
        <v>260</v>
      </c>
      <c r="E28" s="41"/>
      <c r="F28" s="41"/>
      <c r="G28" s="41"/>
      <c r="H28" s="41"/>
      <c r="I28" s="41"/>
      <c r="J28" s="43">
        <v>80</v>
      </c>
      <c r="K28" s="40"/>
      <c r="L28" s="9"/>
      <c r="M28" s="9"/>
      <c r="N28" s="9"/>
      <c r="O28" s="9"/>
      <c r="P28" s="6">
        <f>SUM(J28:O28)/7</f>
        <v>11.428571428571429</v>
      </c>
    </row>
    <row r="29" spans="2:16" x14ac:dyDescent="0.4">
      <c r="B29" s="8">
        <f t="shared" si="0"/>
        <v>21</v>
      </c>
      <c r="C29" s="41" t="s">
        <v>226</v>
      </c>
      <c r="D29" s="41" t="s">
        <v>261</v>
      </c>
      <c r="E29" s="41"/>
      <c r="F29" s="41"/>
      <c r="G29" s="41"/>
      <c r="H29" s="41"/>
      <c r="I29" s="41"/>
      <c r="J29" s="43">
        <v>80</v>
      </c>
      <c r="K29" s="40"/>
      <c r="L29" s="9"/>
      <c r="M29" s="9"/>
      <c r="N29" s="9"/>
      <c r="O29" s="9"/>
      <c r="P29" s="6">
        <f>SUM(J29:O29)/7</f>
        <v>11.428571428571429</v>
      </c>
    </row>
    <row r="30" spans="2:16" x14ac:dyDescent="0.4">
      <c r="B30" s="8">
        <f t="shared" si="0"/>
        <v>22</v>
      </c>
      <c r="C30" s="41" t="s">
        <v>227</v>
      </c>
      <c r="D30" s="41" t="s">
        <v>262</v>
      </c>
      <c r="E30" s="41"/>
      <c r="F30" s="41"/>
      <c r="G30" s="41"/>
      <c r="H30" s="41"/>
      <c r="I30" s="41"/>
      <c r="J30" s="43">
        <v>80</v>
      </c>
      <c r="K30" s="40"/>
      <c r="L30" s="9"/>
      <c r="M30" s="9"/>
      <c r="N30" s="9"/>
      <c r="O30" s="9"/>
      <c r="P30" s="6">
        <f>SUM(J30:O30)/7</f>
        <v>11.428571428571429</v>
      </c>
    </row>
    <row r="31" spans="2:16" x14ac:dyDescent="0.4">
      <c r="B31" s="8">
        <f t="shared" si="0"/>
        <v>23</v>
      </c>
      <c r="C31" s="41" t="s">
        <v>228</v>
      </c>
      <c r="D31" s="41" t="s">
        <v>263</v>
      </c>
      <c r="E31" s="41"/>
      <c r="F31" s="41"/>
      <c r="G31" s="41"/>
      <c r="H31" s="41"/>
      <c r="I31" s="41"/>
      <c r="J31" s="43">
        <v>80</v>
      </c>
      <c r="K31" s="40"/>
      <c r="L31" s="9"/>
      <c r="M31" s="9"/>
      <c r="N31" s="9"/>
      <c r="O31" s="9"/>
      <c r="P31" s="6">
        <f>SUM(J31:O31)/7</f>
        <v>11.428571428571429</v>
      </c>
    </row>
    <row r="32" spans="2:16" s="41" customFormat="1" x14ac:dyDescent="0.4">
      <c r="B32" s="39">
        <f t="shared" si="0"/>
        <v>24</v>
      </c>
      <c r="C32" s="41" t="s">
        <v>229</v>
      </c>
      <c r="D32" s="41" t="s">
        <v>264</v>
      </c>
      <c r="J32" s="43">
        <v>80</v>
      </c>
      <c r="K32" s="44"/>
      <c r="L32" s="44"/>
      <c r="M32" s="44"/>
      <c r="N32" s="44"/>
      <c r="O32" s="44"/>
      <c r="P32" s="68"/>
    </row>
    <row r="33" spans="2:16" s="41" customFormat="1" x14ac:dyDescent="0.4">
      <c r="B33" s="39">
        <f t="shared" si="0"/>
        <v>25</v>
      </c>
      <c r="C33" s="41" t="s">
        <v>230</v>
      </c>
      <c r="D33" s="41" t="s">
        <v>265</v>
      </c>
      <c r="J33" s="44">
        <v>0</v>
      </c>
      <c r="K33" s="44"/>
      <c r="L33" s="44"/>
      <c r="M33" s="44"/>
      <c r="N33" s="44"/>
      <c r="O33" s="44"/>
      <c r="P33" s="68"/>
    </row>
    <row r="34" spans="2:16" s="41" customFormat="1" x14ac:dyDescent="0.4">
      <c r="B34" s="39">
        <f t="shared" si="0"/>
        <v>26</v>
      </c>
      <c r="C34" s="41" t="s">
        <v>231</v>
      </c>
      <c r="D34" s="41" t="s">
        <v>266</v>
      </c>
      <c r="J34" s="44">
        <v>80</v>
      </c>
      <c r="K34" s="44"/>
      <c r="L34" s="44"/>
      <c r="M34" s="44"/>
      <c r="N34" s="44"/>
      <c r="O34" s="44"/>
      <c r="P34" s="68"/>
    </row>
    <row r="35" spans="2:16" s="41" customFormat="1" x14ac:dyDescent="0.4">
      <c r="B35" s="39">
        <f t="shared" si="0"/>
        <v>27</v>
      </c>
      <c r="C35" s="41" t="s">
        <v>232</v>
      </c>
      <c r="D35" s="41" t="s">
        <v>267</v>
      </c>
      <c r="J35" s="44">
        <v>80</v>
      </c>
      <c r="K35" s="44"/>
      <c r="L35" s="44"/>
      <c r="M35" s="44"/>
      <c r="N35" s="44"/>
      <c r="O35" s="44"/>
      <c r="P35" s="68"/>
    </row>
    <row r="36" spans="2:16" s="41" customFormat="1" x14ac:dyDescent="0.4">
      <c r="B36" s="39">
        <f t="shared" si="0"/>
        <v>28</v>
      </c>
      <c r="C36" s="41" t="s">
        <v>233</v>
      </c>
      <c r="D36" s="41" t="s">
        <v>268</v>
      </c>
      <c r="J36" s="44">
        <v>80</v>
      </c>
      <c r="K36" s="44"/>
      <c r="L36" s="44"/>
      <c r="M36" s="44"/>
      <c r="N36" s="44"/>
      <c r="O36" s="44"/>
      <c r="P36" s="68"/>
    </row>
    <row r="37" spans="2:16" s="41" customFormat="1" x14ac:dyDescent="0.4">
      <c r="B37" s="39">
        <f t="shared" si="0"/>
        <v>29</v>
      </c>
      <c r="C37" s="41" t="s">
        <v>234</v>
      </c>
      <c r="D37" s="41" t="s">
        <v>269</v>
      </c>
      <c r="J37" s="44">
        <v>80</v>
      </c>
      <c r="K37" s="44"/>
      <c r="L37" s="44"/>
      <c r="M37" s="44"/>
      <c r="N37" s="44"/>
      <c r="O37" s="44"/>
      <c r="P37" s="68"/>
    </row>
    <row r="38" spans="2:16" s="41" customFormat="1" x14ac:dyDescent="0.4">
      <c r="B38" s="39">
        <f t="shared" si="0"/>
        <v>30</v>
      </c>
      <c r="C38" s="41" t="s">
        <v>235</v>
      </c>
      <c r="D38" s="41" t="s">
        <v>270</v>
      </c>
      <c r="J38" s="44">
        <v>80</v>
      </c>
      <c r="K38" s="44"/>
      <c r="L38" s="44"/>
      <c r="M38" s="44"/>
      <c r="N38" s="44"/>
      <c r="O38" s="44"/>
      <c r="P38" s="68"/>
    </row>
    <row r="39" spans="2:16" s="41" customFormat="1" x14ac:dyDescent="0.4">
      <c r="B39" s="39">
        <f t="shared" si="0"/>
        <v>31</v>
      </c>
      <c r="C39" s="41" t="s">
        <v>236</v>
      </c>
      <c r="D39" s="41" t="s">
        <v>271</v>
      </c>
      <c r="J39" s="44">
        <v>80</v>
      </c>
      <c r="K39" s="44"/>
      <c r="L39" s="44"/>
      <c r="M39" s="44"/>
      <c r="N39" s="44"/>
      <c r="O39" s="44"/>
      <c r="P39" s="68"/>
    </row>
    <row r="40" spans="2:16" s="41" customFormat="1" x14ac:dyDescent="0.4">
      <c r="B40" s="39">
        <f t="shared" si="0"/>
        <v>32</v>
      </c>
      <c r="C40" s="41" t="s">
        <v>237</v>
      </c>
      <c r="D40" s="41" t="s">
        <v>272</v>
      </c>
      <c r="J40" s="44">
        <v>80</v>
      </c>
      <c r="K40" s="44"/>
      <c r="L40" s="44"/>
      <c r="M40" s="44"/>
      <c r="N40" s="44"/>
      <c r="O40" s="44"/>
      <c r="P40" s="68"/>
    </row>
    <row r="41" spans="2:16" s="41" customFormat="1" x14ac:dyDescent="0.4">
      <c r="B41" s="39">
        <f>B40+1</f>
        <v>33</v>
      </c>
      <c r="C41" s="41" t="s">
        <v>238</v>
      </c>
      <c r="D41" s="41" t="s">
        <v>273</v>
      </c>
      <c r="J41" s="44">
        <v>80</v>
      </c>
      <c r="K41" s="44"/>
      <c r="L41" s="44"/>
      <c r="M41" s="44"/>
      <c r="N41" s="44"/>
      <c r="O41" s="44"/>
      <c r="P41" s="68"/>
    </row>
    <row r="42" spans="2:16" s="41" customFormat="1" x14ac:dyDescent="0.4">
      <c r="B42" s="31">
        <v>34</v>
      </c>
      <c r="C42" s="41" t="s">
        <v>239</v>
      </c>
      <c r="D42" s="41" t="s">
        <v>274</v>
      </c>
      <c r="J42" s="44">
        <v>80</v>
      </c>
      <c r="K42" s="44"/>
      <c r="L42" s="44"/>
      <c r="M42" s="44"/>
      <c r="N42" s="44"/>
      <c r="O42" s="44"/>
      <c r="P42" s="68"/>
    </row>
    <row r="43" spans="2:16" s="41" customFormat="1" x14ac:dyDescent="0.4">
      <c r="B43" s="47">
        <v>35</v>
      </c>
      <c r="C43" s="41" t="s">
        <v>240</v>
      </c>
      <c r="D43" s="41" t="s">
        <v>275</v>
      </c>
      <c r="J43" s="69">
        <v>80</v>
      </c>
      <c r="K43" s="44"/>
      <c r="L43" s="44"/>
      <c r="M43" s="44"/>
      <c r="N43" s="44"/>
      <c r="O43" s="44"/>
      <c r="P43" s="68"/>
    </row>
    <row r="44" spans="2:16" x14ac:dyDescent="0.4">
      <c r="B44" s="41"/>
      <c r="C44" s="41"/>
      <c r="D44" s="41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38">
        <f>SUM(J44:O44)/7</f>
        <v>0</v>
      </c>
    </row>
    <row r="45" spans="2:16" x14ac:dyDescent="0.4">
      <c r="B45" s="41"/>
      <c r="C45" s="41"/>
      <c r="D45" s="41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38">
        <f>SUM(J45:O45)/7</f>
        <v>0</v>
      </c>
    </row>
    <row r="46" spans="2:16" x14ac:dyDescent="0.4">
      <c r="B46" s="41"/>
      <c r="C46" s="41"/>
      <c r="D46" s="41"/>
      <c r="E46" s="7"/>
      <c r="H46" s="53" t="s">
        <v>19</v>
      </c>
      <c r="I46" s="53"/>
      <c r="J46" s="13">
        <f t="shared" ref="J46:O46" si="1">COUNTIF(J9:J45,"&gt;=70")</f>
        <v>34</v>
      </c>
      <c r="K46" s="13">
        <f t="shared" si="1"/>
        <v>0</v>
      </c>
      <c r="L46" s="13">
        <f t="shared" si="1"/>
        <v>0</v>
      </c>
      <c r="M46" s="13">
        <f t="shared" si="1"/>
        <v>0</v>
      </c>
      <c r="N46" s="13">
        <f t="shared" si="1"/>
        <v>0</v>
      </c>
      <c r="O46" s="13">
        <f t="shared" si="1"/>
        <v>0</v>
      </c>
      <c r="P46" s="17">
        <f>COUNTIF(P9:P31,"&gt;=70")</f>
        <v>0</v>
      </c>
    </row>
    <row r="47" spans="2:16" x14ac:dyDescent="0.4">
      <c r="C47" s="48"/>
      <c r="D47" s="48"/>
      <c r="E47" s="11"/>
      <c r="H47" s="51" t="s">
        <v>20</v>
      </c>
      <c r="I47" s="51"/>
      <c r="J47" s="14">
        <f t="shared" ref="J47:P47" si="2">COUNTIF(J9:J45,"&lt;70")</f>
        <v>1</v>
      </c>
      <c r="K47" s="14">
        <v>0</v>
      </c>
      <c r="L47" s="14">
        <f t="shared" si="2"/>
        <v>0</v>
      </c>
      <c r="M47" s="14">
        <f t="shared" si="2"/>
        <v>0</v>
      </c>
      <c r="N47" s="14">
        <f t="shared" si="2"/>
        <v>0</v>
      </c>
      <c r="O47" s="14">
        <f t="shared" si="2"/>
        <v>0</v>
      </c>
      <c r="P47" s="14">
        <f t="shared" si="2"/>
        <v>25</v>
      </c>
    </row>
    <row r="48" spans="2:16" x14ac:dyDescent="0.4">
      <c r="C48" s="48"/>
      <c r="D48" s="48"/>
      <c r="E48" s="48"/>
      <c r="H48" s="51" t="s">
        <v>21</v>
      </c>
      <c r="I48" s="51"/>
      <c r="J48" s="14">
        <f t="shared" ref="J48:P48" si="3">COUNT(J9:J45)</f>
        <v>35</v>
      </c>
      <c r="K48" s="14">
        <f t="shared" si="3"/>
        <v>0</v>
      </c>
      <c r="L48" s="14">
        <f t="shared" si="3"/>
        <v>0</v>
      </c>
      <c r="M48" s="14">
        <f t="shared" si="3"/>
        <v>0</v>
      </c>
      <c r="N48" s="14">
        <f t="shared" si="3"/>
        <v>0</v>
      </c>
      <c r="O48" s="14">
        <f t="shared" si="3"/>
        <v>0</v>
      </c>
      <c r="P48" s="14">
        <f t="shared" si="3"/>
        <v>25</v>
      </c>
    </row>
    <row r="49" spans="3:16" x14ac:dyDescent="0.4">
      <c r="C49" s="48"/>
      <c r="D49" s="48"/>
      <c r="E49" s="7"/>
      <c r="F49" s="4"/>
      <c r="H49" s="52" t="s">
        <v>16</v>
      </c>
      <c r="I49" s="52"/>
      <c r="J49" s="15">
        <f>J46/J48</f>
        <v>0.97142857142857142</v>
      </c>
      <c r="K49" s="16" t="e">
        <f t="shared" ref="K49:P49" si="4">K46/K48</f>
        <v>#DIV/0!</v>
      </c>
      <c r="L49" s="16" t="e">
        <f t="shared" si="4"/>
        <v>#DIV/0!</v>
      </c>
      <c r="M49" s="16" t="e">
        <f t="shared" si="4"/>
        <v>#DIV/0!</v>
      </c>
      <c r="N49" s="16" t="e">
        <f t="shared" si="4"/>
        <v>#DIV/0!</v>
      </c>
      <c r="O49" s="16" t="e">
        <f t="shared" si="4"/>
        <v>#DIV/0!</v>
      </c>
      <c r="P49" s="16">
        <f t="shared" si="4"/>
        <v>0</v>
      </c>
    </row>
    <row r="50" spans="3:16" x14ac:dyDescent="0.4">
      <c r="C50" s="48"/>
      <c r="D50" s="48"/>
      <c r="E50" s="7"/>
      <c r="F50" s="4"/>
      <c r="H50" s="52" t="s">
        <v>17</v>
      </c>
      <c r="I50" s="52"/>
      <c r="J50" s="15">
        <f>J47/J48</f>
        <v>2.8571428571428571E-2</v>
      </c>
      <c r="K50" s="15" t="e">
        <f t="shared" ref="K50:P50" si="5">K47/K48</f>
        <v>#DIV/0!</v>
      </c>
      <c r="L50" s="16" t="e">
        <f t="shared" si="5"/>
        <v>#DIV/0!</v>
      </c>
      <c r="M50" s="16" t="e">
        <f t="shared" si="5"/>
        <v>#DIV/0!</v>
      </c>
      <c r="N50" s="16" t="e">
        <f t="shared" si="5"/>
        <v>#DIV/0!</v>
      </c>
      <c r="O50" s="16" t="e">
        <f t="shared" si="5"/>
        <v>#DIV/0!</v>
      </c>
      <c r="P50" s="16">
        <f t="shared" si="5"/>
        <v>1</v>
      </c>
    </row>
    <row r="51" spans="3:16" x14ac:dyDescent="0.4">
      <c r="C51" s="48"/>
      <c r="D51" s="48"/>
      <c r="E51" s="11"/>
      <c r="F51" s="4"/>
    </row>
    <row r="52" spans="3:16" x14ac:dyDescent="0.4">
      <c r="C52" s="7"/>
      <c r="D52" s="7"/>
      <c r="E52" s="11"/>
      <c r="F52" s="4"/>
    </row>
    <row r="53" spans="3:16" x14ac:dyDescent="0.4">
      <c r="J53" s="49"/>
      <c r="K53" s="49"/>
      <c r="L53" s="49"/>
      <c r="M53" s="49"/>
      <c r="N53" s="49"/>
      <c r="O53" s="49"/>
    </row>
    <row r="54" spans="3:16" x14ac:dyDescent="0.4">
      <c r="J54" s="50" t="s">
        <v>18</v>
      </c>
      <c r="K54" s="50"/>
      <c r="L54" s="50"/>
      <c r="M54" s="50"/>
      <c r="N54" s="50"/>
      <c r="O54" s="50"/>
    </row>
  </sheetData>
  <mergeCells count="29">
    <mergeCell ref="D6:G6"/>
    <mergeCell ref="I6:J6"/>
    <mergeCell ref="K6:O6"/>
    <mergeCell ref="D8:I8"/>
    <mergeCell ref="B2:O2"/>
    <mergeCell ref="C3:O3"/>
    <mergeCell ref="D4:G4"/>
    <mergeCell ref="J4:K4"/>
    <mergeCell ref="N4:O4"/>
    <mergeCell ref="H46:I46"/>
    <mergeCell ref="E44:G44"/>
    <mergeCell ref="H44:J44"/>
    <mergeCell ref="C47:D47"/>
    <mergeCell ref="H47:I47"/>
    <mergeCell ref="C48:E48"/>
    <mergeCell ref="H48:I48"/>
    <mergeCell ref="C49:D49"/>
    <mergeCell ref="H49:I49"/>
    <mergeCell ref="C50:D50"/>
    <mergeCell ref="H50:I50"/>
    <mergeCell ref="C51:D51"/>
    <mergeCell ref="J53:O53"/>
    <mergeCell ref="J54:O54"/>
    <mergeCell ref="K44:M44"/>
    <mergeCell ref="N44:O44"/>
    <mergeCell ref="E45:G45"/>
    <mergeCell ref="H45:J45"/>
    <mergeCell ref="K45:M45"/>
    <mergeCell ref="N45:O45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BEF2-2D24-464A-A8E8-7DD4234B197C}">
  <dimension ref="B2:R45"/>
  <sheetViews>
    <sheetView topLeftCell="D31" zoomScale="155" workbookViewId="0">
      <selection activeCell="L11" sqref="L11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6" width="7.69140625" style="18" customWidth="1"/>
    <col min="7" max="7" width="10.07421875" style="18" customWidth="1"/>
    <col min="8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</row>
    <row r="3" spans="2:18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28"/>
      <c r="R3" s="28"/>
    </row>
    <row r="4" spans="2:18" x14ac:dyDescent="0.4">
      <c r="C4" s="18" t="s">
        <v>0</v>
      </c>
      <c r="D4" s="60" t="s">
        <v>324</v>
      </c>
      <c r="E4" s="60"/>
      <c r="F4" s="60"/>
      <c r="G4" s="60"/>
      <c r="I4" s="18" t="s">
        <v>1</v>
      </c>
      <c r="J4" s="54" t="s">
        <v>277</v>
      </c>
      <c r="K4" s="54"/>
      <c r="M4" s="18" t="s">
        <v>2</v>
      </c>
      <c r="N4" s="61">
        <v>45562</v>
      </c>
      <c r="O4" s="61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4" t="s">
        <v>276</v>
      </c>
      <c r="E6" s="54"/>
      <c r="F6" s="54"/>
      <c r="G6" s="54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27" t="s">
        <v>7</v>
      </c>
      <c r="K8" s="27" t="s">
        <v>10</v>
      </c>
      <c r="L8" s="27" t="s">
        <v>11</v>
      </c>
      <c r="M8" s="27" t="s">
        <v>12</v>
      </c>
      <c r="N8" s="27"/>
      <c r="O8" s="27" t="s">
        <v>14</v>
      </c>
      <c r="P8" s="27" t="s">
        <v>15</v>
      </c>
      <c r="Q8" s="5" t="s">
        <v>23</v>
      </c>
    </row>
    <row r="9" spans="2:18" x14ac:dyDescent="0.4">
      <c r="B9" s="41">
        <v>1</v>
      </c>
      <c r="C9" s="41" t="s">
        <v>25</v>
      </c>
      <c r="D9" s="41" t="s">
        <v>55</v>
      </c>
      <c r="E9" s="41"/>
      <c r="F9" s="36"/>
      <c r="G9" s="36"/>
      <c r="H9" s="36"/>
      <c r="I9" s="37"/>
      <c r="J9" s="27">
        <v>100</v>
      </c>
      <c r="K9" s="27"/>
      <c r="L9" s="27">
        <v>0</v>
      </c>
      <c r="M9" s="27">
        <v>0</v>
      </c>
      <c r="N9" s="27"/>
      <c r="O9" s="27">
        <v>0</v>
      </c>
      <c r="P9" s="27">
        <v>0</v>
      </c>
      <c r="Q9" s="6">
        <f t="shared" ref="Q9:Q25" si="0">SUM(J9:P9)/7</f>
        <v>14.285714285714286</v>
      </c>
    </row>
    <row r="10" spans="2:18" x14ac:dyDescent="0.4">
      <c r="B10" s="41">
        <v>2</v>
      </c>
      <c r="C10" s="41" t="s">
        <v>278</v>
      </c>
      <c r="D10" s="41" t="s">
        <v>301</v>
      </c>
      <c r="E10" s="41"/>
      <c r="F10" s="36"/>
      <c r="G10" s="36"/>
      <c r="H10" s="36"/>
      <c r="I10" s="37"/>
      <c r="J10" s="43">
        <v>100</v>
      </c>
      <c r="K10" s="27"/>
      <c r="L10" s="27">
        <v>0</v>
      </c>
      <c r="M10" s="27">
        <v>0</v>
      </c>
      <c r="N10" s="27"/>
      <c r="O10" s="27">
        <v>0</v>
      </c>
      <c r="P10" s="27">
        <v>0</v>
      </c>
      <c r="Q10" s="6">
        <f t="shared" si="0"/>
        <v>14.285714285714286</v>
      </c>
    </row>
    <row r="11" spans="2:18" x14ac:dyDescent="0.4">
      <c r="B11" s="41">
        <v>3</v>
      </c>
      <c r="C11" s="41" t="s">
        <v>279</v>
      </c>
      <c r="D11" s="41" t="s">
        <v>302</v>
      </c>
      <c r="E11" s="41"/>
      <c r="F11" s="36"/>
      <c r="G11" s="36"/>
      <c r="H11" s="36"/>
      <c r="I11" s="37"/>
      <c r="J11" s="43">
        <v>100</v>
      </c>
      <c r="K11" s="27"/>
      <c r="L11" s="27">
        <v>0</v>
      </c>
      <c r="M11" s="27">
        <v>0</v>
      </c>
      <c r="N11" s="27"/>
      <c r="O11" s="27">
        <v>0</v>
      </c>
      <c r="P11" s="27">
        <v>0</v>
      </c>
      <c r="Q11" s="6">
        <f t="shared" si="0"/>
        <v>14.285714285714286</v>
      </c>
    </row>
    <row r="12" spans="2:18" x14ac:dyDescent="0.4">
      <c r="B12" s="41">
        <v>4</v>
      </c>
      <c r="C12" s="41" t="s">
        <v>280</v>
      </c>
      <c r="D12" s="41" t="s">
        <v>303</v>
      </c>
      <c r="E12" s="41"/>
      <c r="F12" s="36"/>
      <c r="G12" s="36"/>
      <c r="H12" s="36"/>
      <c r="I12" s="37"/>
      <c r="J12" s="43">
        <v>100</v>
      </c>
      <c r="K12" s="27"/>
      <c r="L12" s="27">
        <v>0</v>
      </c>
      <c r="M12" s="27">
        <v>0</v>
      </c>
      <c r="N12" s="27"/>
      <c r="O12" s="27">
        <v>0</v>
      </c>
      <c r="P12" s="27">
        <v>0</v>
      </c>
      <c r="Q12" s="6">
        <f t="shared" si="0"/>
        <v>14.285714285714286</v>
      </c>
    </row>
    <row r="13" spans="2:18" x14ac:dyDescent="0.4">
      <c r="B13" s="41">
        <v>5</v>
      </c>
      <c r="C13" s="41" t="s">
        <v>281</v>
      </c>
      <c r="D13" s="41" t="s">
        <v>304</v>
      </c>
      <c r="E13" s="41"/>
      <c r="F13" s="36"/>
      <c r="G13" s="36"/>
      <c r="H13" s="36"/>
      <c r="I13" s="37"/>
      <c r="J13" s="43">
        <v>100</v>
      </c>
      <c r="K13" s="27"/>
      <c r="L13" s="27">
        <v>0</v>
      </c>
      <c r="M13" s="27">
        <v>0</v>
      </c>
      <c r="N13" s="27"/>
      <c r="O13" s="27">
        <v>0</v>
      </c>
      <c r="P13" s="27">
        <v>0</v>
      </c>
      <c r="Q13" s="6">
        <f t="shared" si="0"/>
        <v>14.285714285714286</v>
      </c>
    </row>
    <row r="14" spans="2:18" x14ac:dyDescent="0.4">
      <c r="B14" s="41">
        <v>6</v>
      </c>
      <c r="C14" s="41" t="s">
        <v>282</v>
      </c>
      <c r="D14" s="41" t="s">
        <v>305</v>
      </c>
      <c r="E14" s="41"/>
      <c r="F14" s="36"/>
      <c r="G14" s="36"/>
      <c r="H14" s="36"/>
      <c r="I14" s="37"/>
      <c r="J14" s="43">
        <v>100</v>
      </c>
      <c r="K14" s="27"/>
      <c r="L14" s="27">
        <v>0</v>
      </c>
      <c r="M14" s="27">
        <v>0</v>
      </c>
      <c r="N14" s="27"/>
      <c r="O14" s="27">
        <v>0</v>
      </c>
      <c r="P14" s="27">
        <v>0</v>
      </c>
      <c r="Q14" s="6">
        <f t="shared" si="0"/>
        <v>14.285714285714286</v>
      </c>
    </row>
    <row r="15" spans="2:18" x14ac:dyDescent="0.4">
      <c r="B15" s="41">
        <v>7</v>
      </c>
      <c r="C15" s="41" t="s">
        <v>283</v>
      </c>
      <c r="D15" s="41" t="s">
        <v>306</v>
      </c>
      <c r="E15" s="41"/>
      <c r="F15" s="36"/>
      <c r="G15" s="36"/>
      <c r="H15" s="36"/>
      <c r="I15" s="37"/>
      <c r="J15" s="43">
        <v>100</v>
      </c>
      <c r="K15" s="27"/>
      <c r="L15" s="27">
        <v>0</v>
      </c>
      <c r="M15" s="27">
        <v>0</v>
      </c>
      <c r="N15" s="27"/>
      <c r="O15" s="27">
        <v>0</v>
      </c>
      <c r="P15" s="27">
        <v>0</v>
      </c>
      <c r="Q15" s="6">
        <f t="shared" si="0"/>
        <v>14.285714285714286</v>
      </c>
    </row>
    <row r="16" spans="2:18" x14ac:dyDescent="0.4">
      <c r="B16" s="41">
        <v>8</v>
      </c>
      <c r="C16" s="41" t="s">
        <v>284</v>
      </c>
      <c r="D16" s="41" t="s">
        <v>307</v>
      </c>
      <c r="E16" s="41"/>
      <c r="F16" s="36"/>
      <c r="G16" s="36"/>
      <c r="H16" s="36"/>
      <c r="I16" s="37"/>
      <c r="J16" s="43">
        <v>100</v>
      </c>
      <c r="K16" s="27"/>
      <c r="L16" s="27">
        <v>0</v>
      </c>
      <c r="M16" s="27">
        <v>0</v>
      </c>
      <c r="N16" s="27"/>
      <c r="O16" s="27">
        <v>0</v>
      </c>
      <c r="P16" s="27">
        <v>0</v>
      </c>
      <c r="Q16" s="6">
        <f t="shared" si="0"/>
        <v>14.285714285714286</v>
      </c>
    </row>
    <row r="17" spans="2:17" x14ac:dyDescent="0.4">
      <c r="B17" s="41">
        <v>9</v>
      </c>
      <c r="C17" s="41" t="s">
        <v>285</v>
      </c>
      <c r="D17" s="41" t="s">
        <v>308</v>
      </c>
      <c r="E17" s="41"/>
      <c r="F17" s="36"/>
      <c r="G17" s="36"/>
      <c r="H17" s="36"/>
      <c r="I17" s="37"/>
      <c r="J17" s="43">
        <v>100</v>
      </c>
      <c r="K17" s="27"/>
      <c r="L17" s="27">
        <v>0</v>
      </c>
      <c r="M17" s="27">
        <v>0</v>
      </c>
      <c r="N17" s="27"/>
      <c r="O17" s="27">
        <v>0</v>
      </c>
      <c r="P17" s="27">
        <v>0</v>
      </c>
      <c r="Q17" s="6">
        <f t="shared" si="0"/>
        <v>14.285714285714286</v>
      </c>
    </row>
    <row r="18" spans="2:17" x14ac:dyDescent="0.4">
      <c r="B18" s="41">
        <v>10</v>
      </c>
      <c r="C18" s="41" t="s">
        <v>32</v>
      </c>
      <c r="D18" s="41" t="s">
        <v>62</v>
      </c>
      <c r="E18" s="41"/>
      <c r="F18" s="36"/>
      <c r="G18" s="36"/>
      <c r="H18" s="36"/>
      <c r="I18" s="37"/>
      <c r="J18" s="43">
        <v>100</v>
      </c>
      <c r="K18" s="27"/>
      <c r="L18" s="27">
        <v>0</v>
      </c>
      <c r="M18" s="27">
        <v>0</v>
      </c>
      <c r="N18" s="27"/>
      <c r="O18" s="27">
        <v>0</v>
      </c>
      <c r="P18" s="27">
        <v>0</v>
      </c>
      <c r="Q18" s="6">
        <f t="shared" si="0"/>
        <v>14.285714285714286</v>
      </c>
    </row>
    <row r="19" spans="2:17" x14ac:dyDescent="0.4">
      <c r="B19" s="41">
        <v>11</v>
      </c>
      <c r="C19" s="41" t="s">
        <v>286</v>
      </c>
      <c r="D19" s="41" t="s">
        <v>309</v>
      </c>
      <c r="E19" s="41"/>
      <c r="F19" s="36"/>
      <c r="G19" s="36"/>
      <c r="H19" s="36"/>
      <c r="I19" s="37"/>
      <c r="J19" s="43">
        <v>100</v>
      </c>
      <c r="K19" s="27"/>
      <c r="L19" s="27">
        <v>0</v>
      </c>
      <c r="M19" s="27">
        <v>0</v>
      </c>
      <c r="N19" s="27"/>
      <c r="O19" s="27">
        <v>0</v>
      </c>
      <c r="P19" s="27">
        <v>0</v>
      </c>
      <c r="Q19" s="6">
        <f t="shared" si="0"/>
        <v>14.285714285714286</v>
      </c>
    </row>
    <row r="20" spans="2:17" x14ac:dyDescent="0.4">
      <c r="B20" s="41">
        <v>12</v>
      </c>
      <c r="C20" s="41" t="s">
        <v>287</v>
      </c>
      <c r="D20" s="41" t="s">
        <v>310</v>
      </c>
      <c r="E20" s="41"/>
      <c r="F20" s="36"/>
      <c r="G20" s="36"/>
      <c r="H20" s="36"/>
      <c r="I20" s="37"/>
      <c r="J20" s="43">
        <v>100</v>
      </c>
      <c r="K20" s="27"/>
      <c r="L20" s="27">
        <v>0</v>
      </c>
      <c r="M20" s="27">
        <v>0</v>
      </c>
      <c r="N20" s="27"/>
      <c r="O20" s="27">
        <v>0</v>
      </c>
      <c r="P20" s="27">
        <v>0</v>
      </c>
      <c r="Q20" s="6">
        <f t="shared" si="0"/>
        <v>14.285714285714286</v>
      </c>
    </row>
    <row r="21" spans="2:17" x14ac:dyDescent="0.4">
      <c r="B21" s="41">
        <v>13</v>
      </c>
      <c r="C21" s="41" t="s">
        <v>39</v>
      </c>
      <c r="D21" s="41" t="s">
        <v>69</v>
      </c>
      <c r="E21" s="41"/>
      <c r="F21" s="36"/>
      <c r="G21" s="36"/>
      <c r="H21" s="36"/>
      <c r="I21" s="37"/>
      <c r="J21" s="43">
        <v>100</v>
      </c>
      <c r="K21" s="27"/>
      <c r="L21" s="27">
        <v>0</v>
      </c>
      <c r="M21" s="27">
        <v>0</v>
      </c>
      <c r="N21" s="27"/>
      <c r="O21" s="27">
        <v>0</v>
      </c>
      <c r="P21" s="27">
        <v>0</v>
      </c>
      <c r="Q21" s="6">
        <f t="shared" si="0"/>
        <v>14.285714285714286</v>
      </c>
    </row>
    <row r="22" spans="2:17" x14ac:dyDescent="0.4">
      <c r="B22" s="41">
        <v>14</v>
      </c>
      <c r="C22" s="41" t="s">
        <v>288</v>
      </c>
      <c r="D22" s="41" t="s">
        <v>311</v>
      </c>
      <c r="E22" s="41"/>
      <c r="F22" s="36"/>
      <c r="G22" s="36"/>
      <c r="H22" s="36"/>
      <c r="I22" s="37"/>
      <c r="J22" s="43">
        <v>100</v>
      </c>
      <c r="K22" s="27"/>
      <c r="L22" s="27">
        <v>0</v>
      </c>
      <c r="M22" s="27">
        <v>0</v>
      </c>
      <c r="N22" s="27"/>
      <c r="O22" s="27">
        <v>0</v>
      </c>
      <c r="P22" s="27">
        <v>0</v>
      </c>
      <c r="Q22" s="6">
        <f t="shared" si="0"/>
        <v>14.285714285714286</v>
      </c>
    </row>
    <row r="23" spans="2:17" x14ac:dyDescent="0.4">
      <c r="B23" s="41">
        <v>15</v>
      </c>
      <c r="C23" s="41" t="s">
        <v>289</v>
      </c>
      <c r="D23" s="41" t="s">
        <v>312</v>
      </c>
      <c r="E23" s="41"/>
      <c r="F23" s="36"/>
      <c r="G23" s="36"/>
      <c r="H23" s="36"/>
      <c r="I23" s="37"/>
      <c r="J23" s="43">
        <v>100</v>
      </c>
      <c r="K23" s="27"/>
      <c r="L23" s="27">
        <v>0</v>
      </c>
      <c r="M23" s="27">
        <v>0</v>
      </c>
      <c r="N23" s="27"/>
      <c r="O23" s="27">
        <v>0</v>
      </c>
      <c r="P23" s="27">
        <v>0</v>
      </c>
      <c r="Q23" s="6">
        <f t="shared" si="0"/>
        <v>14.285714285714286</v>
      </c>
    </row>
    <row r="24" spans="2:17" x14ac:dyDescent="0.4">
      <c r="B24" s="41">
        <v>16</v>
      </c>
      <c r="C24" s="41" t="s">
        <v>290</v>
      </c>
      <c r="D24" s="41" t="s">
        <v>313</v>
      </c>
      <c r="E24" s="41"/>
      <c r="F24" s="36"/>
      <c r="G24" s="36"/>
      <c r="H24" s="36"/>
      <c r="I24" s="37"/>
      <c r="J24" s="43">
        <v>100</v>
      </c>
      <c r="K24" s="27"/>
      <c r="L24" s="27">
        <v>0</v>
      </c>
      <c r="M24" s="27">
        <v>0</v>
      </c>
      <c r="N24" s="27"/>
      <c r="O24" s="27">
        <v>0</v>
      </c>
      <c r="P24" s="27">
        <v>0</v>
      </c>
      <c r="Q24" s="6">
        <f t="shared" si="0"/>
        <v>14.285714285714286</v>
      </c>
    </row>
    <row r="25" spans="2:17" x14ac:dyDescent="0.4">
      <c r="B25" s="41">
        <v>17</v>
      </c>
      <c r="C25" s="41" t="s">
        <v>291</v>
      </c>
      <c r="D25" s="41" t="s">
        <v>314</v>
      </c>
      <c r="E25" s="41"/>
      <c r="F25" s="36"/>
      <c r="G25" s="36"/>
      <c r="H25" s="36"/>
      <c r="I25" s="37"/>
      <c r="J25" s="43">
        <v>100</v>
      </c>
      <c r="K25" s="27"/>
      <c r="L25" s="27">
        <v>0</v>
      </c>
      <c r="M25" s="27">
        <v>0</v>
      </c>
      <c r="N25" s="27"/>
      <c r="O25" s="27">
        <v>0</v>
      </c>
      <c r="P25" s="27">
        <v>0</v>
      </c>
      <c r="Q25" s="6">
        <f t="shared" si="0"/>
        <v>14.285714285714286</v>
      </c>
    </row>
    <row r="26" spans="2:17" s="41" customFormat="1" x14ac:dyDescent="0.4">
      <c r="B26" s="41">
        <v>18</v>
      </c>
      <c r="C26" s="41" t="s">
        <v>292</v>
      </c>
      <c r="D26" s="41" t="s">
        <v>315</v>
      </c>
      <c r="F26" s="36"/>
      <c r="G26" s="36"/>
      <c r="H26" s="36"/>
      <c r="I26" s="37"/>
      <c r="J26" s="43">
        <v>100</v>
      </c>
      <c r="K26" s="43"/>
      <c r="L26" s="43"/>
      <c r="M26" s="43"/>
      <c r="N26" s="43"/>
      <c r="O26" s="43"/>
      <c r="P26" s="43"/>
      <c r="Q26" s="6"/>
    </row>
    <row r="27" spans="2:17" s="41" customFormat="1" x14ac:dyDescent="0.4">
      <c r="B27" s="41">
        <v>19</v>
      </c>
      <c r="C27" s="41" t="s">
        <v>293</v>
      </c>
      <c r="D27" s="41" t="s">
        <v>316</v>
      </c>
      <c r="F27" s="36"/>
      <c r="G27" s="36"/>
      <c r="H27" s="36"/>
      <c r="I27" s="37"/>
      <c r="J27" s="43">
        <v>100</v>
      </c>
      <c r="K27" s="43"/>
      <c r="L27" s="43"/>
      <c r="M27" s="43"/>
      <c r="N27" s="43"/>
      <c r="O27" s="43"/>
      <c r="P27" s="43"/>
      <c r="Q27" s="6"/>
    </row>
    <row r="28" spans="2:17" s="41" customFormat="1" x14ac:dyDescent="0.4">
      <c r="B28" s="41">
        <v>20</v>
      </c>
      <c r="C28" s="41" t="s">
        <v>294</v>
      </c>
      <c r="D28" s="41" t="s">
        <v>317</v>
      </c>
      <c r="F28" s="36"/>
      <c r="G28" s="36"/>
      <c r="H28" s="36"/>
      <c r="I28" s="37"/>
      <c r="J28" s="43">
        <v>100</v>
      </c>
      <c r="K28" s="43"/>
      <c r="L28" s="43"/>
      <c r="M28" s="43"/>
      <c r="N28" s="43"/>
      <c r="O28" s="43"/>
      <c r="P28" s="43"/>
      <c r="Q28" s="6"/>
    </row>
    <row r="29" spans="2:17" s="41" customFormat="1" x14ac:dyDescent="0.4">
      <c r="B29" s="41">
        <v>21</v>
      </c>
      <c r="C29" s="41" t="s">
        <v>295</v>
      </c>
      <c r="D29" s="41" t="s">
        <v>318</v>
      </c>
      <c r="F29" s="36"/>
      <c r="G29" s="36"/>
      <c r="H29" s="36"/>
      <c r="I29" s="37"/>
      <c r="J29" s="43">
        <v>100</v>
      </c>
      <c r="K29" s="43"/>
      <c r="L29" s="43"/>
      <c r="M29" s="43"/>
      <c r="N29" s="43"/>
      <c r="O29" s="43"/>
      <c r="P29" s="43"/>
      <c r="Q29" s="6"/>
    </row>
    <row r="30" spans="2:17" x14ac:dyDescent="0.4">
      <c r="B30" s="41">
        <v>22</v>
      </c>
      <c r="C30" s="41" t="s">
        <v>296</v>
      </c>
      <c r="D30" s="41" t="s">
        <v>319</v>
      </c>
      <c r="E30" s="41"/>
      <c r="F30" s="36"/>
      <c r="G30" s="36"/>
      <c r="H30" s="43"/>
      <c r="I30" s="43"/>
      <c r="J30" s="43">
        <v>100</v>
      </c>
      <c r="K30" s="43"/>
      <c r="L30" s="43"/>
      <c r="M30" s="43"/>
      <c r="N30" s="43"/>
      <c r="O30" s="43"/>
      <c r="P30" s="27"/>
      <c r="Q30" s="6"/>
    </row>
    <row r="31" spans="2:17" x14ac:dyDescent="0.4">
      <c r="B31" s="41">
        <v>23</v>
      </c>
      <c r="C31" s="41" t="s">
        <v>297</v>
      </c>
      <c r="D31" s="41" t="s">
        <v>320</v>
      </c>
      <c r="E31" s="41"/>
      <c r="F31" s="48"/>
      <c r="G31" s="48"/>
      <c r="H31" s="43"/>
      <c r="I31" s="43"/>
      <c r="J31" s="43">
        <v>100</v>
      </c>
      <c r="K31" s="43"/>
      <c r="L31" s="43"/>
      <c r="M31" s="43"/>
      <c r="N31" s="43"/>
      <c r="O31" s="43"/>
      <c r="P31" s="43"/>
      <c r="Q31" s="43"/>
    </row>
    <row r="32" spans="2:17" s="41" customFormat="1" x14ac:dyDescent="0.4">
      <c r="B32" s="41">
        <v>24</v>
      </c>
      <c r="C32" s="41" t="s">
        <v>298</v>
      </c>
      <c r="D32" s="41" t="s">
        <v>321</v>
      </c>
      <c r="F32" s="44"/>
      <c r="G32" s="44"/>
      <c r="H32" s="43"/>
      <c r="I32" s="43"/>
      <c r="J32" s="43">
        <v>100</v>
      </c>
      <c r="K32" s="43"/>
      <c r="L32" s="43"/>
      <c r="M32" s="43"/>
      <c r="N32" s="43"/>
      <c r="O32" s="43"/>
      <c r="P32" s="43"/>
      <c r="Q32" s="43"/>
    </row>
    <row r="33" spans="2:17" s="41" customFormat="1" x14ac:dyDescent="0.4">
      <c r="B33" s="41">
        <v>25</v>
      </c>
      <c r="C33" s="41" t="s">
        <v>299</v>
      </c>
      <c r="D33" s="41" t="s">
        <v>322</v>
      </c>
      <c r="F33" s="44"/>
      <c r="G33" s="44"/>
      <c r="H33" s="43"/>
      <c r="I33" s="43"/>
      <c r="J33" s="43">
        <v>100</v>
      </c>
      <c r="K33" s="43"/>
      <c r="L33" s="43"/>
      <c r="M33" s="43"/>
      <c r="N33" s="43"/>
      <c r="O33" s="43"/>
      <c r="P33" s="43"/>
      <c r="Q33" s="43"/>
    </row>
    <row r="34" spans="2:17" s="41" customFormat="1" x14ac:dyDescent="0.4">
      <c r="B34" s="41">
        <v>26</v>
      </c>
      <c r="C34" s="41" t="s">
        <v>300</v>
      </c>
      <c r="D34" s="41" t="s">
        <v>323</v>
      </c>
      <c r="F34" s="44"/>
      <c r="G34" s="44"/>
      <c r="H34" s="43"/>
      <c r="I34" s="43"/>
      <c r="J34" s="43">
        <v>100</v>
      </c>
      <c r="K34" s="43"/>
      <c r="L34" s="43"/>
      <c r="M34" s="43"/>
      <c r="N34" s="43"/>
      <c r="O34" s="43"/>
      <c r="P34" s="43"/>
      <c r="Q34" s="43"/>
    </row>
    <row r="35" spans="2:17" s="41" customFormat="1" x14ac:dyDescent="0.4"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2:17" s="41" customFormat="1" x14ac:dyDescent="0.4"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2:17" x14ac:dyDescent="0.4">
      <c r="C37" s="41"/>
      <c r="D37" s="41"/>
      <c r="E37" s="41"/>
      <c r="H37" s="53" t="s">
        <v>19</v>
      </c>
      <c r="I37" s="53"/>
      <c r="J37" s="29">
        <v>35</v>
      </c>
      <c r="K37" s="29">
        <f t="shared" ref="K37:P37" si="1">COUNTIF(K31:K31,"&gt;=70")</f>
        <v>0</v>
      </c>
      <c r="L37" s="29">
        <f t="shared" si="1"/>
        <v>0</v>
      </c>
      <c r="M37" s="29">
        <f t="shared" si="1"/>
        <v>0</v>
      </c>
      <c r="N37" s="29">
        <f t="shared" si="1"/>
        <v>0</v>
      </c>
      <c r="O37" s="29">
        <f t="shared" si="1"/>
        <v>0</v>
      </c>
      <c r="P37" s="29">
        <f t="shared" si="1"/>
        <v>0</v>
      </c>
      <c r="Q37" s="17" t="e">
        <f>COUNTIF(#REF!,"&gt;=70")</f>
        <v>#REF!</v>
      </c>
    </row>
    <row r="38" spans="2:17" x14ac:dyDescent="0.4">
      <c r="C38" s="41"/>
      <c r="D38" s="41"/>
      <c r="E38" s="41"/>
      <c r="H38" s="51" t="s">
        <v>20</v>
      </c>
      <c r="I38" s="51"/>
      <c r="J38" s="30">
        <v>0</v>
      </c>
      <c r="K38" s="30">
        <f t="shared" ref="K38:Q38" si="2">COUNTIF(K31:K31,"&lt;70")</f>
        <v>0</v>
      </c>
      <c r="L38" s="30">
        <f t="shared" si="2"/>
        <v>0</v>
      </c>
      <c r="M38" s="30">
        <f t="shared" si="2"/>
        <v>0</v>
      </c>
      <c r="N38" s="30">
        <f t="shared" si="2"/>
        <v>0</v>
      </c>
      <c r="O38" s="30">
        <f t="shared" si="2"/>
        <v>0</v>
      </c>
      <c r="P38" s="30">
        <f t="shared" si="2"/>
        <v>0</v>
      </c>
      <c r="Q38" s="30">
        <f t="shared" si="2"/>
        <v>0</v>
      </c>
    </row>
    <row r="39" spans="2:17" x14ac:dyDescent="0.4">
      <c r="C39" s="41"/>
      <c r="D39" s="41"/>
      <c r="E39" s="41"/>
      <c r="H39" s="51" t="s">
        <v>21</v>
      </c>
      <c r="I39" s="51"/>
      <c r="J39" s="30">
        <v>35</v>
      </c>
      <c r="K39" s="30">
        <f>COUNT(K31:K31)</f>
        <v>0</v>
      </c>
      <c r="L39" s="30">
        <f t="shared" ref="K39:Q39" si="3">COUNT(L31:L31)</f>
        <v>0</v>
      </c>
      <c r="M39" s="30">
        <f t="shared" si="3"/>
        <v>0</v>
      </c>
      <c r="N39" s="30">
        <f t="shared" si="3"/>
        <v>0</v>
      </c>
      <c r="O39" s="30">
        <f t="shared" si="3"/>
        <v>0</v>
      </c>
      <c r="P39" s="30">
        <f t="shared" si="3"/>
        <v>0</v>
      </c>
      <c r="Q39" s="30">
        <f t="shared" si="3"/>
        <v>0</v>
      </c>
    </row>
    <row r="40" spans="2:17" x14ac:dyDescent="0.4">
      <c r="B40" s="41"/>
      <c r="C40" s="41"/>
      <c r="D40" s="41"/>
      <c r="E40" s="41"/>
      <c r="F40" s="4"/>
      <c r="H40" s="52" t="s">
        <v>16</v>
      </c>
      <c r="I40" s="52"/>
      <c r="J40" s="15">
        <f>J37/J39</f>
        <v>1</v>
      </c>
      <c r="K40" s="16" t="e">
        <f t="shared" ref="K40:Q40" si="4">K37/K39</f>
        <v>#DIV/0!</v>
      </c>
      <c r="L40" s="16" t="e">
        <f t="shared" si="4"/>
        <v>#DIV/0!</v>
      </c>
      <c r="M40" s="16" t="e">
        <f t="shared" si="4"/>
        <v>#DIV/0!</v>
      </c>
      <c r="N40" s="16" t="e">
        <f t="shared" si="4"/>
        <v>#DIV/0!</v>
      </c>
      <c r="O40" s="16" t="e">
        <f t="shared" si="4"/>
        <v>#DIV/0!</v>
      </c>
      <c r="P40" s="16" t="e">
        <f t="shared" si="4"/>
        <v>#DIV/0!</v>
      </c>
      <c r="Q40" s="16" t="e">
        <f t="shared" si="4"/>
        <v>#REF!</v>
      </c>
    </row>
    <row r="41" spans="2:17" x14ac:dyDescent="0.4">
      <c r="B41" s="41"/>
      <c r="C41" s="41"/>
      <c r="D41" s="41"/>
      <c r="E41" s="41"/>
      <c r="F41" s="4"/>
      <c r="H41" s="52" t="s">
        <v>17</v>
      </c>
      <c r="I41" s="52"/>
      <c r="J41" s="15">
        <f>J38/J39</f>
        <v>0</v>
      </c>
      <c r="K41" s="15" t="e">
        <f t="shared" ref="K41:Q41" si="5">K38/K39</f>
        <v>#DIV/0!</v>
      </c>
      <c r="L41" s="16" t="e">
        <f t="shared" si="5"/>
        <v>#DIV/0!</v>
      </c>
      <c r="M41" s="16" t="e">
        <f t="shared" si="5"/>
        <v>#DIV/0!</v>
      </c>
      <c r="N41" s="16" t="e">
        <f t="shared" si="5"/>
        <v>#DIV/0!</v>
      </c>
      <c r="O41" s="16" t="e">
        <f t="shared" si="5"/>
        <v>#DIV/0!</v>
      </c>
      <c r="P41" s="16" t="e">
        <f t="shared" si="5"/>
        <v>#DIV/0!</v>
      </c>
      <c r="Q41" s="16" t="e">
        <f t="shared" si="5"/>
        <v>#DIV/0!</v>
      </c>
    </row>
    <row r="42" spans="2:17" x14ac:dyDescent="0.4">
      <c r="B42" s="41"/>
      <c r="C42" s="41"/>
      <c r="D42" s="41"/>
      <c r="E42" s="41"/>
      <c r="F42" s="4"/>
    </row>
    <row r="43" spans="2:17" x14ac:dyDescent="0.4">
      <c r="B43" s="41"/>
      <c r="C43" s="41"/>
      <c r="D43" s="41"/>
      <c r="E43" s="41"/>
      <c r="F43" s="4"/>
    </row>
    <row r="44" spans="2:17" x14ac:dyDescent="0.4">
      <c r="J44" s="49"/>
      <c r="K44" s="49"/>
      <c r="L44" s="49"/>
      <c r="M44" s="49"/>
      <c r="N44" s="49"/>
      <c r="O44" s="49"/>
      <c r="P44" s="49"/>
    </row>
    <row r="45" spans="2:17" x14ac:dyDescent="0.4">
      <c r="J45" s="50" t="s">
        <v>18</v>
      </c>
      <c r="K45" s="50"/>
      <c r="L45" s="50"/>
      <c r="M45" s="50"/>
      <c r="N45" s="50"/>
      <c r="O45" s="50"/>
      <c r="P45" s="50"/>
    </row>
  </sheetData>
  <mergeCells count="17">
    <mergeCell ref="D6:G6"/>
    <mergeCell ref="I6:J6"/>
    <mergeCell ref="K6:P6"/>
    <mergeCell ref="B2:P2"/>
    <mergeCell ref="C3:P3"/>
    <mergeCell ref="D4:G4"/>
    <mergeCell ref="J4:K4"/>
    <mergeCell ref="N4:O4"/>
    <mergeCell ref="H37:I37"/>
    <mergeCell ref="H38:I38"/>
    <mergeCell ref="D8:I8"/>
    <mergeCell ref="J44:P44"/>
    <mergeCell ref="J45:P45"/>
    <mergeCell ref="H39:I39"/>
    <mergeCell ref="H40:I40"/>
    <mergeCell ref="H41:I41"/>
    <mergeCell ref="F31:G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C963-5F12-43AE-B784-C156C1CDA766}">
  <dimension ref="B2:R41"/>
  <sheetViews>
    <sheetView topLeftCell="B27" zoomScale="120" zoomScaleNormal="190" workbookViewId="0">
      <selection activeCell="J28" sqref="J28"/>
    </sheetView>
  </sheetViews>
  <sheetFormatPr baseColWidth="10" defaultRowHeight="14.6" x14ac:dyDescent="0.4"/>
  <cols>
    <col min="1" max="1" width="1.3046875" style="18" customWidth="1"/>
    <col min="2" max="2" width="5" style="18" customWidth="1"/>
    <col min="3" max="3" width="10.84375" style="18" customWidth="1"/>
    <col min="4" max="4" width="7.765625" style="18" customWidth="1"/>
    <col min="5" max="9" width="7.69140625" style="18" customWidth="1"/>
    <col min="10" max="10" width="7.15234375" style="18" customWidth="1"/>
    <col min="11" max="12" width="5.69140625" style="18" customWidth="1"/>
    <col min="13" max="13" width="6.3828125" style="18" customWidth="1"/>
    <col min="14" max="16" width="5.69140625" style="18" customWidth="1"/>
    <col min="17" max="17" width="8.69140625" style="18" customWidth="1"/>
    <col min="18" max="19" width="5.69140625" style="18" customWidth="1"/>
    <col min="20" max="16384" width="11.07421875" style="18"/>
  </cols>
  <sheetData>
    <row r="2" spans="2:18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</row>
    <row r="3" spans="2:18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28"/>
      <c r="R3" s="28"/>
    </row>
    <row r="4" spans="2:18" x14ac:dyDescent="0.4">
      <c r="C4" s="18" t="s">
        <v>0</v>
      </c>
      <c r="D4" s="60" t="s">
        <v>325</v>
      </c>
      <c r="E4" s="60"/>
      <c r="F4" s="60"/>
      <c r="G4" s="60"/>
      <c r="I4" s="18" t="s">
        <v>1</v>
      </c>
      <c r="J4" s="54" t="s">
        <v>326</v>
      </c>
      <c r="K4" s="54"/>
      <c r="M4" s="18" t="s">
        <v>2</v>
      </c>
      <c r="N4" s="61">
        <v>45562</v>
      </c>
      <c r="O4" s="61"/>
    </row>
    <row r="5" spans="2:18" ht="6.75" customHeight="1" x14ac:dyDescent="0.4">
      <c r="D5" s="20"/>
      <c r="E5" s="20"/>
      <c r="F5" s="20"/>
      <c r="G5" s="20"/>
    </row>
    <row r="6" spans="2:18" x14ac:dyDescent="0.4">
      <c r="C6" s="18" t="s">
        <v>3</v>
      </c>
      <c r="D6" s="54" t="s">
        <v>131</v>
      </c>
      <c r="E6" s="54"/>
      <c r="F6" s="54"/>
      <c r="G6" s="54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27" t="s">
        <v>7</v>
      </c>
      <c r="K8" s="27" t="s">
        <v>10</v>
      </c>
      <c r="L8" s="27" t="s">
        <v>11</v>
      </c>
      <c r="M8" s="27" t="s">
        <v>12</v>
      </c>
      <c r="N8" s="27"/>
      <c r="O8" s="27"/>
      <c r="P8" s="27"/>
      <c r="Q8" s="5" t="s">
        <v>23</v>
      </c>
    </row>
    <row r="9" spans="2:18" x14ac:dyDescent="0.4">
      <c r="B9" s="26">
        <v>1</v>
      </c>
      <c r="C9" s="41" t="s">
        <v>89</v>
      </c>
      <c r="D9" s="41" t="s">
        <v>90</v>
      </c>
      <c r="E9" s="40"/>
      <c r="F9" s="40"/>
      <c r="G9" s="40"/>
      <c r="H9" s="40"/>
      <c r="I9" s="40"/>
      <c r="J9" s="27">
        <v>90</v>
      </c>
      <c r="K9" s="27"/>
      <c r="L9" s="27"/>
      <c r="M9" s="27"/>
      <c r="N9" s="27"/>
      <c r="O9" s="27"/>
      <c r="P9" s="27"/>
      <c r="Q9" s="6">
        <f>SUM(J9:P9)/7</f>
        <v>12.857142857142858</v>
      </c>
    </row>
    <row r="10" spans="2:18" x14ac:dyDescent="0.4">
      <c r="B10" s="26">
        <f>B9+1</f>
        <v>2</v>
      </c>
      <c r="C10" s="41" t="s">
        <v>91</v>
      </c>
      <c r="D10" s="41" t="s">
        <v>92</v>
      </c>
      <c r="E10" s="40"/>
      <c r="F10" s="40"/>
      <c r="G10" s="40"/>
      <c r="H10" s="40"/>
      <c r="I10" s="40"/>
      <c r="J10" s="43">
        <v>90</v>
      </c>
      <c r="K10" s="40"/>
      <c r="L10" s="40"/>
      <c r="M10" s="40"/>
      <c r="N10" s="40"/>
      <c r="O10" s="40"/>
      <c r="P10" s="40"/>
      <c r="Q10" s="6">
        <f>SUM(J10:P10)/7</f>
        <v>12.857142857142858</v>
      </c>
    </row>
    <row r="11" spans="2:18" x14ac:dyDescent="0.4">
      <c r="B11" s="39">
        <v>3</v>
      </c>
      <c r="C11" s="41" t="s">
        <v>93</v>
      </c>
      <c r="D11" s="41" t="s">
        <v>94</v>
      </c>
      <c r="E11" s="40"/>
      <c r="F11" s="40"/>
      <c r="G11" s="40"/>
      <c r="H11" s="40"/>
      <c r="I11" s="40"/>
      <c r="J11" s="43">
        <v>90</v>
      </c>
      <c r="K11" s="40"/>
      <c r="L11" s="40"/>
      <c r="M11" s="40"/>
      <c r="N11" s="40"/>
      <c r="O11" s="40"/>
      <c r="P11" s="40"/>
      <c r="Q11" s="6">
        <f>SUM(J11:P11)/7</f>
        <v>12.857142857142858</v>
      </c>
    </row>
    <row r="12" spans="2:18" x14ac:dyDescent="0.4">
      <c r="B12" s="39">
        <v>4</v>
      </c>
      <c r="C12" s="41" t="s">
        <v>95</v>
      </c>
      <c r="D12" s="41" t="s">
        <v>96</v>
      </c>
      <c r="E12" s="40"/>
      <c r="F12" s="40"/>
      <c r="G12" s="40"/>
      <c r="H12" s="40"/>
      <c r="I12" s="40"/>
      <c r="J12" s="43">
        <v>90</v>
      </c>
      <c r="K12" s="40"/>
      <c r="L12" s="40"/>
      <c r="M12" s="40"/>
      <c r="N12" s="40"/>
      <c r="O12" s="40"/>
      <c r="P12" s="40"/>
      <c r="Q12" s="6">
        <f>SUM(J12:P12)/7</f>
        <v>12.857142857142858</v>
      </c>
    </row>
    <row r="13" spans="2:18" x14ac:dyDescent="0.4">
      <c r="B13" s="39">
        <v>5</v>
      </c>
      <c r="C13" s="41" t="s">
        <v>97</v>
      </c>
      <c r="D13" s="41" t="s">
        <v>98</v>
      </c>
      <c r="E13" s="40"/>
      <c r="F13" s="40"/>
      <c r="G13" s="40"/>
      <c r="H13" s="40"/>
      <c r="I13" s="40"/>
      <c r="J13" s="43">
        <v>90</v>
      </c>
      <c r="K13" s="40"/>
      <c r="L13" s="40"/>
      <c r="M13" s="40"/>
      <c r="N13" s="40"/>
      <c r="O13" s="40"/>
      <c r="P13" s="40"/>
      <c r="Q13" s="6">
        <f>SUM(J13:P13)/7</f>
        <v>12.857142857142858</v>
      </c>
    </row>
    <row r="14" spans="2:18" x14ac:dyDescent="0.4">
      <c r="B14" s="39">
        <v>6</v>
      </c>
      <c r="C14" s="41" t="s">
        <v>99</v>
      </c>
      <c r="D14" s="41" t="s">
        <v>100</v>
      </c>
      <c r="E14" s="40"/>
      <c r="F14" s="40"/>
      <c r="G14" s="40"/>
      <c r="H14" s="40"/>
      <c r="I14" s="40"/>
      <c r="J14" s="43">
        <v>90</v>
      </c>
      <c r="K14" s="40"/>
      <c r="L14" s="40"/>
      <c r="M14" s="40"/>
      <c r="N14" s="40"/>
      <c r="O14" s="40"/>
      <c r="P14" s="40"/>
      <c r="Q14" s="6">
        <f>SUM(J14:P14)/7</f>
        <v>12.857142857142858</v>
      </c>
    </row>
    <row r="15" spans="2:18" x14ac:dyDescent="0.4">
      <c r="B15" s="39">
        <v>7</v>
      </c>
      <c r="C15" s="41" t="s">
        <v>101</v>
      </c>
      <c r="D15" s="41" t="s">
        <v>102</v>
      </c>
      <c r="E15" s="40"/>
      <c r="F15" s="40"/>
      <c r="G15" s="40"/>
      <c r="H15" s="40"/>
      <c r="I15" s="40"/>
      <c r="J15" s="43">
        <v>90</v>
      </c>
      <c r="K15" s="40"/>
      <c r="L15" s="40"/>
      <c r="M15" s="40"/>
      <c r="N15" s="40"/>
      <c r="O15" s="40"/>
      <c r="P15" s="40"/>
      <c r="Q15" s="6">
        <f>SUM(J15:P15)/7</f>
        <v>12.857142857142858</v>
      </c>
    </row>
    <row r="16" spans="2:18" x14ac:dyDescent="0.4">
      <c r="B16" s="39">
        <v>8</v>
      </c>
      <c r="C16" s="41" t="s">
        <v>103</v>
      </c>
      <c r="D16" s="41" t="s">
        <v>104</v>
      </c>
      <c r="E16" s="40"/>
      <c r="F16" s="40"/>
      <c r="G16" s="40"/>
      <c r="H16" s="40"/>
      <c r="I16" s="40"/>
      <c r="J16" s="43">
        <v>90</v>
      </c>
      <c r="K16" s="40"/>
      <c r="L16" s="40"/>
      <c r="M16" s="40"/>
      <c r="N16" s="40"/>
      <c r="O16" s="40"/>
      <c r="P16" s="40"/>
      <c r="Q16" s="6">
        <f>SUM(J16:P16)/7</f>
        <v>12.857142857142858</v>
      </c>
    </row>
    <row r="17" spans="2:17" x14ac:dyDescent="0.4">
      <c r="B17" s="39">
        <v>9</v>
      </c>
      <c r="C17" s="41" t="s">
        <v>105</v>
      </c>
      <c r="D17" s="41" t="s">
        <v>106</v>
      </c>
      <c r="E17" s="40"/>
      <c r="F17" s="40"/>
      <c r="G17" s="40"/>
      <c r="H17" s="40"/>
      <c r="I17" s="40"/>
      <c r="J17" s="43">
        <v>90</v>
      </c>
      <c r="K17" s="40"/>
      <c r="L17" s="40"/>
      <c r="M17" s="40"/>
      <c r="N17" s="40"/>
      <c r="O17" s="40"/>
      <c r="P17" s="40"/>
      <c r="Q17" s="6">
        <f>SUM(J17:P17)/7</f>
        <v>12.857142857142858</v>
      </c>
    </row>
    <row r="18" spans="2:17" x14ac:dyDescent="0.4">
      <c r="B18" s="39">
        <v>10</v>
      </c>
      <c r="C18" s="41" t="s">
        <v>107</v>
      </c>
      <c r="D18" s="41" t="s">
        <v>108</v>
      </c>
      <c r="E18" s="40"/>
      <c r="F18" s="40"/>
      <c r="G18" s="40"/>
      <c r="H18" s="40"/>
      <c r="I18" s="40"/>
      <c r="J18" s="43">
        <v>90</v>
      </c>
      <c r="K18" s="40"/>
      <c r="L18" s="40"/>
      <c r="M18" s="40"/>
      <c r="N18" s="40"/>
      <c r="O18" s="40"/>
      <c r="P18" s="40"/>
      <c r="Q18" s="6">
        <f>SUM(J18:P18)/7</f>
        <v>12.857142857142858</v>
      </c>
    </row>
    <row r="19" spans="2:17" x14ac:dyDescent="0.4">
      <c r="B19" s="39">
        <v>11</v>
      </c>
      <c r="C19" s="41" t="s">
        <v>109</v>
      </c>
      <c r="D19" s="41" t="s">
        <v>110</v>
      </c>
      <c r="E19" s="40"/>
      <c r="F19" s="40"/>
      <c r="G19" s="40"/>
      <c r="H19" s="40"/>
      <c r="I19" s="40"/>
      <c r="J19" s="43">
        <v>90</v>
      </c>
      <c r="K19" s="40"/>
      <c r="L19" s="40"/>
      <c r="M19" s="40"/>
      <c r="N19" s="40"/>
      <c r="O19" s="40"/>
      <c r="P19" s="40"/>
      <c r="Q19" s="6">
        <f>SUM(J19:P19)/7</f>
        <v>12.857142857142858</v>
      </c>
    </row>
    <row r="20" spans="2:17" s="41" customFormat="1" x14ac:dyDescent="0.4">
      <c r="B20" s="39">
        <v>12</v>
      </c>
      <c r="C20" s="41" t="s">
        <v>111</v>
      </c>
      <c r="D20" s="41" t="s">
        <v>112</v>
      </c>
      <c r="E20" s="40"/>
      <c r="F20" s="40"/>
      <c r="G20" s="40"/>
      <c r="H20" s="40"/>
      <c r="I20" s="40"/>
      <c r="J20" s="43">
        <v>90</v>
      </c>
      <c r="K20" s="40"/>
      <c r="L20" s="40"/>
      <c r="M20" s="40"/>
      <c r="N20" s="40"/>
      <c r="O20" s="40"/>
      <c r="P20" s="40"/>
      <c r="Q20" s="6">
        <f>SUM(J20:P20)/7</f>
        <v>12.857142857142858</v>
      </c>
    </row>
    <row r="21" spans="2:17" s="41" customFormat="1" x14ac:dyDescent="0.4">
      <c r="B21" s="39">
        <v>13</v>
      </c>
      <c r="C21" s="41" t="s">
        <v>113</v>
      </c>
      <c r="D21" s="41" t="s">
        <v>114</v>
      </c>
      <c r="E21" s="40"/>
      <c r="F21" s="40"/>
      <c r="G21" s="40"/>
      <c r="H21" s="40"/>
      <c r="I21" s="40"/>
      <c r="J21" s="43">
        <v>90</v>
      </c>
      <c r="K21" s="40"/>
      <c r="L21" s="40"/>
      <c r="M21" s="40"/>
      <c r="N21" s="40"/>
      <c r="O21" s="40"/>
      <c r="P21" s="40"/>
      <c r="Q21" s="6">
        <f>SUM(J21:P21)/7</f>
        <v>12.857142857142858</v>
      </c>
    </row>
    <row r="22" spans="2:17" s="41" customFormat="1" x14ac:dyDescent="0.4">
      <c r="B22" s="39">
        <v>14</v>
      </c>
      <c r="C22" s="41" t="s">
        <v>115</v>
      </c>
      <c r="D22" s="41" t="s">
        <v>116</v>
      </c>
      <c r="E22" s="40"/>
      <c r="F22" s="40"/>
      <c r="G22" s="40"/>
      <c r="H22" s="40"/>
      <c r="I22" s="40"/>
      <c r="J22" s="43">
        <v>90</v>
      </c>
      <c r="K22" s="40"/>
      <c r="L22" s="40"/>
      <c r="M22" s="40"/>
      <c r="N22" s="40"/>
      <c r="O22" s="40"/>
      <c r="P22" s="40"/>
      <c r="Q22" s="6">
        <f>SUM(J22:P22)/7</f>
        <v>12.857142857142858</v>
      </c>
    </row>
    <row r="23" spans="2:17" s="41" customFormat="1" x14ac:dyDescent="0.4">
      <c r="B23" s="39">
        <v>15</v>
      </c>
      <c r="C23" s="41" t="s">
        <v>117</v>
      </c>
      <c r="D23" s="41" t="s">
        <v>118</v>
      </c>
      <c r="E23" s="40"/>
      <c r="F23" s="40"/>
      <c r="G23" s="40"/>
      <c r="H23" s="40"/>
      <c r="I23" s="40"/>
      <c r="J23" s="43">
        <v>90</v>
      </c>
      <c r="K23" s="40"/>
      <c r="L23" s="40"/>
      <c r="M23" s="40"/>
      <c r="N23" s="40"/>
      <c r="O23" s="40"/>
      <c r="P23" s="40"/>
      <c r="Q23" s="6">
        <f>SUM(J23:P23)/7</f>
        <v>12.857142857142858</v>
      </c>
    </row>
    <row r="24" spans="2:17" s="41" customFormat="1" x14ac:dyDescent="0.4">
      <c r="B24" s="39">
        <v>16</v>
      </c>
      <c r="C24" s="41" t="s">
        <v>119</v>
      </c>
      <c r="D24" s="41" t="s">
        <v>120</v>
      </c>
      <c r="E24" s="40"/>
      <c r="F24" s="40"/>
      <c r="G24" s="40"/>
      <c r="H24" s="40"/>
      <c r="I24" s="40"/>
      <c r="J24" s="43">
        <v>90</v>
      </c>
      <c r="K24" s="40"/>
      <c r="L24" s="40"/>
      <c r="M24" s="40"/>
      <c r="N24" s="40"/>
      <c r="O24" s="40"/>
      <c r="P24" s="40"/>
      <c r="Q24" s="6">
        <f>SUM(J24:P24)/7</f>
        <v>12.857142857142858</v>
      </c>
    </row>
    <row r="25" spans="2:17" s="41" customFormat="1" x14ac:dyDescent="0.4">
      <c r="B25" s="39">
        <v>17</v>
      </c>
      <c r="C25" s="41" t="s">
        <v>121</v>
      </c>
      <c r="D25" s="41" t="s">
        <v>122</v>
      </c>
      <c r="E25" s="40"/>
      <c r="F25" s="40"/>
      <c r="G25" s="40"/>
      <c r="H25" s="40"/>
      <c r="I25" s="40"/>
      <c r="J25" s="43">
        <v>90</v>
      </c>
      <c r="K25" s="40"/>
      <c r="L25" s="40"/>
      <c r="M25" s="40"/>
      <c r="N25" s="40"/>
      <c r="O25" s="40"/>
      <c r="P25" s="40"/>
      <c r="Q25" s="6">
        <f>SUM(J25:P25)/7</f>
        <v>12.857142857142858</v>
      </c>
    </row>
    <row r="26" spans="2:17" s="41" customFormat="1" x14ac:dyDescent="0.4">
      <c r="B26" s="39">
        <v>18</v>
      </c>
      <c r="C26" s="41" t="s">
        <v>123</v>
      </c>
      <c r="D26" s="41" t="s">
        <v>124</v>
      </c>
      <c r="E26" s="40"/>
      <c r="F26" s="40"/>
      <c r="G26" s="40"/>
      <c r="H26" s="40"/>
      <c r="I26" s="40"/>
      <c r="J26" s="43">
        <v>90</v>
      </c>
      <c r="K26" s="40"/>
      <c r="L26" s="40"/>
      <c r="M26" s="40"/>
      <c r="N26" s="40"/>
      <c r="O26" s="40"/>
      <c r="P26" s="40"/>
      <c r="Q26" s="6">
        <f>SUM(J26:P26)/7</f>
        <v>12.857142857142858</v>
      </c>
    </row>
    <row r="27" spans="2:17" s="41" customFormat="1" x14ac:dyDescent="0.4">
      <c r="B27" s="39">
        <v>19</v>
      </c>
      <c r="C27" s="41" t="s">
        <v>125</v>
      </c>
      <c r="D27" s="41" t="s">
        <v>126</v>
      </c>
      <c r="E27" s="40"/>
      <c r="F27" s="40"/>
      <c r="G27" s="40"/>
      <c r="H27" s="40"/>
      <c r="I27" s="40"/>
      <c r="J27" s="43">
        <v>90</v>
      </c>
      <c r="K27" s="40"/>
      <c r="L27" s="40"/>
      <c r="M27" s="40"/>
      <c r="N27" s="40"/>
      <c r="O27" s="40"/>
      <c r="P27" s="40"/>
      <c r="Q27" s="6">
        <f>SUM(J27:P27)/7</f>
        <v>12.857142857142858</v>
      </c>
    </row>
    <row r="28" spans="2:17" s="41" customFormat="1" x14ac:dyDescent="0.4">
      <c r="B28" s="39">
        <v>20</v>
      </c>
      <c r="C28" s="41" t="s">
        <v>127</v>
      </c>
      <c r="D28" s="41" t="s">
        <v>128</v>
      </c>
      <c r="E28" s="40"/>
      <c r="F28" s="40"/>
      <c r="G28" s="40"/>
      <c r="H28" s="40"/>
      <c r="I28" s="40"/>
      <c r="J28" s="43">
        <v>90</v>
      </c>
      <c r="K28" s="40"/>
      <c r="L28" s="40"/>
      <c r="M28" s="40"/>
      <c r="N28" s="40"/>
      <c r="O28" s="40"/>
      <c r="P28" s="43"/>
      <c r="Q28" s="43"/>
    </row>
    <row r="29" spans="2:17" s="41" customFormat="1" x14ac:dyDescent="0.4">
      <c r="B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3"/>
      <c r="Q29" s="43"/>
    </row>
    <row r="30" spans="2:17" s="41" customFormat="1" x14ac:dyDescent="0.4">
      <c r="B30" s="3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3"/>
      <c r="Q30" s="43"/>
    </row>
    <row r="31" spans="2:17" s="41" customFormat="1" x14ac:dyDescent="0.4">
      <c r="B31" s="39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3"/>
      <c r="Q31" s="43"/>
    </row>
    <row r="32" spans="2:17" x14ac:dyDescent="0.4">
      <c r="B32" s="39"/>
      <c r="C32" s="12"/>
      <c r="D32" s="40"/>
      <c r="E32" s="40"/>
      <c r="F32" s="40"/>
      <c r="G32" s="40"/>
      <c r="H32" s="40"/>
      <c r="I32" s="40"/>
      <c r="J32" s="2"/>
      <c r="K32" s="2"/>
      <c r="L32" s="2"/>
      <c r="M32" s="2"/>
      <c r="N32" s="2"/>
      <c r="O32" s="2"/>
      <c r="P32" s="43"/>
      <c r="Q32" s="43"/>
    </row>
    <row r="33" spans="3:17" x14ac:dyDescent="0.4">
      <c r="C33" s="48"/>
      <c r="D33" s="48"/>
      <c r="E33" s="25"/>
      <c r="H33" s="53" t="s">
        <v>19</v>
      </c>
      <c r="I33" s="53"/>
      <c r="J33" s="29">
        <f t="shared" ref="J33:P33" si="0">COUNTIF(J9:J32,"&gt;=70")</f>
        <v>20</v>
      </c>
      <c r="K33" s="29">
        <f t="shared" si="0"/>
        <v>0</v>
      </c>
      <c r="L33" s="29">
        <f t="shared" si="0"/>
        <v>0</v>
      </c>
      <c r="M33" s="29">
        <f t="shared" si="0"/>
        <v>0</v>
      </c>
      <c r="N33" s="29">
        <f t="shared" si="0"/>
        <v>0</v>
      </c>
      <c r="O33" s="29">
        <f t="shared" si="0"/>
        <v>0</v>
      </c>
      <c r="P33" s="29">
        <f t="shared" si="0"/>
        <v>0</v>
      </c>
      <c r="Q33" s="17">
        <f>COUNTIF(Q9:Q31,"&gt;=70")</f>
        <v>0</v>
      </c>
    </row>
    <row r="34" spans="3:17" x14ac:dyDescent="0.4">
      <c r="C34" s="48"/>
      <c r="D34" s="48"/>
      <c r="E34" s="11"/>
      <c r="H34" s="51" t="s">
        <v>20</v>
      </c>
      <c r="I34" s="51"/>
      <c r="J34" s="30">
        <f t="shared" ref="J34:Q34" si="1">COUNTIF(J9:J32,"&lt;70")</f>
        <v>0</v>
      </c>
      <c r="K34" s="30">
        <f t="shared" si="1"/>
        <v>0</v>
      </c>
      <c r="L34" s="30">
        <f t="shared" si="1"/>
        <v>0</v>
      </c>
      <c r="M34" s="30">
        <f t="shared" si="1"/>
        <v>0</v>
      </c>
      <c r="N34" s="30">
        <f t="shared" si="1"/>
        <v>0</v>
      </c>
      <c r="O34" s="30">
        <f t="shared" si="1"/>
        <v>0</v>
      </c>
      <c r="P34" s="30">
        <f t="shared" si="1"/>
        <v>0</v>
      </c>
      <c r="Q34" s="30">
        <f t="shared" si="1"/>
        <v>19</v>
      </c>
    </row>
    <row r="35" spans="3:17" x14ac:dyDescent="0.4">
      <c r="C35" s="48"/>
      <c r="D35" s="48"/>
      <c r="E35" s="48"/>
      <c r="H35" s="51" t="s">
        <v>21</v>
      </c>
      <c r="I35" s="51"/>
      <c r="J35" s="30">
        <f t="shared" ref="J35:Q35" si="2">COUNT(J9:J32)</f>
        <v>20</v>
      </c>
      <c r="K35" s="30">
        <f t="shared" si="2"/>
        <v>0</v>
      </c>
      <c r="L35" s="30">
        <f t="shared" si="2"/>
        <v>0</v>
      </c>
      <c r="M35" s="30">
        <f t="shared" si="2"/>
        <v>0</v>
      </c>
      <c r="N35" s="30">
        <f t="shared" si="2"/>
        <v>0</v>
      </c>
      <c r="O35" s="30">
        <f t="shared" si="2"/>
        <v>0</v>
      </c>
      <c r="P35" s="30">
        <f t="shared" si="2"/>
        <v>0</v>
      </c>
      <c r="Q35" s="30">
        <f t="shared" si="2"/>
        <v>19</v>
      </c>
    </row>
    <row r="36" spans="3:17" x14ac:dyDescent="0.4">
      <c r="C36" s="48"/>
      <c r="D36" s="48"/>
      <c r="E36" s="25"/>
      <c r="F36" s="4"/>
      <c r="H36" s="52" t="s">
        <v>16</v>
      </c>
      <c r="I36" s="52"/>
      <c r="J36" s="15">
        <f>J33/J35</f>
        <v>1</v>
      </c>
      <c r="K36" s="16" t="e">
        <f t="shared" ref="K36:Q36" si="3">K33/K35</f>
        <v>#DIV/0!</v>
      </c>
      <c r="L36" s="16" t="e">
        <f t="shared" si="3"/>
        <v>#DIV/0!</v>
      </c>
      <c r="M36" s="16" t="e">
        <f t="shared" si="3"/>
        <v>#DIV/0!</v>
      </c>
      <c r="N36" s="16" t="e">
        <f t="shared" si="3"/>
        <v>#DIV/0!</v>
      </c>
      <c r="O36" s="16" t="e">
        <f t="shared" si="3"/>
        <v>#DIV/0!</v>
      </c>
      <c r="P36" s="16" t="e">
        <f t="shared" si="3"/>
        <v>#DIV/0!</v>
      </c>
      <c r="Q36" s="16">
        <f t="shared" si="3"/>
        <v>0</v>
      </c>
    </row>
    <row r="37" spans="3:17" x14ac:dyDescent="0.4">
      <c r="C37" s="48"/>
      <c r="D37" s="48"/>
      <c r="E37" s="25"/>
      <c r="F37" s="4"/>
      <c r="H37" s="52" t="s">
        <v>17</v>
      </c>
      <c r="I37" s="52"/>
      <c r="J37" s="15">
        <f>J34/J35</f>
        <v>0</v>
      </c>
      <c r="K37" s="15" t="e">
        <f t="shared" ref="K37:Q37" si="4">K34/K35</f>
        <v>#DIV/0!</v>
      </c>
      <c r="L37" s="16" t="e">
        <f t="shared" si="4"/>
        <v>#DIV/0!</v>
      </c>
      <c r="M37" s="16" t="e">
        <f t="shared" si="4"/>
        <v>#DIV/0!</v>
      </c>
      <c r="N37" s="16" t="e">
        <f t="shared" si="4"/>
        <v>#DIV/0!</v>
      </c>
      <c r="O37" s="16" t="e">
        <f t="shared" si="4"/>
        <v>#DIV/0!</v>
      </c>
      <c r="P37" s="16" t="e">
        <f t="shared" si="4"/>
        <v>#DIV/0!</v>
      </c>
      <c r="Q37" s="16">
        <f t="shared" si="4"/>
        <v>1</v>
      </c>
    </row>
    <row r="38" spans="3:17" x14ac:dyDescent="0.4">
      <c r="C38" s="48"/>
      <c r="D38" s="48"/>
      <c r="E38" s="11"/>
      <c r="F38" s="4"/>
    </row>
    <row r="39" spans="3:17" x14ac:dyDescent="0.4">
      <c r="C39" s="25"/>
      <c r="D39" s="25"/>
      <c r="E39" s="11"/>
      <c r="F39" s="4"/>
    </row>
    <row r="40" spans="3:17" x14ac:dyDescent="0.4">
      <c r="J40" s="49"/>
      <c r="K40" s="49"/>
      <c r="L40" s="49"/>
      <c r="M40" s="49"/>
      <c r="N40" s="49"/>
      <c r="O40" s="49"/>
      <c r="P40" s="49"/>
    </row>
    <row r="41" spans="3:17" x14ac:dyDescent="0.4">
      <c r="J41" s="50" t="s">
        <v>18</v>
      </c>
      <c r="K41" s="50"/>
      <c r="L41" s="50"/>
      <c r="M41" s="50"/>
      <c r="N41" s="50"/>
      <c r="O41" s="50"/>
      <c r="P41" s="50"/>
    </row>
  </sheetData>
  <mergeCells count="2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4370-194C-4A2F-AD95-187C150F1915}">
  <dimension ref="B2:R26"/>
  <sheetViews>
    <sheetView tabSelected="1" topLeftCell="F14" zoomScale="133" workbookViewId="0">
      <selection activeCell="J19" sqref="J19"/>
    </sheetView>
  </sheetViews>
  <sheetFormatPr baseColWidth="10" defaultRowHeight="14.6" x14ac:dyDescent="0.4"/>
  <cols>
    <col min="1" max="1" width="1.3046875" style="41" customWidth="1"/>
    <col min="2" max="2" width="5" style="41" customWidth="1"/>
    <col min="3" max="3" width="10.84375" style="41" customWidth="1"/>
    <col min="4" max="4" width="7.765625" style="41" customWidth="1"/>
    <col min="5" max="9" width="7.69140625" style="41" customWidth="1"/>
    <col min="10" max="10" width="7.15234375" style="41" customWidth="1"/>
    <col min="11" max="12" width="5.69140625" style="41" customWidth="1"/>
    <col min="13" max="13" width="6.3828125" style="41" customWidth="1"/>
    <col min="14" max="16" width="5.69140625" style="41" customWidth="1"/>
    <col min="17" max="17" width="8.69140625" style="41" customWidth="1"/>
    <col min="18" max="19" width="5.69140625" style="41" customWidth="1"/>
    <col min="20" max="16384" width="11.07421875" style="41"/>
  </cols>
  <sheetData>
    <row r="2" spans="2:18" ht="15.9" x14ac:dyDescent="0.4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"/>
      <c r="R2" s="1"/>
    </row>
    <row r="3" spans="2:18" x14ac:dyDescent="0.4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47"/>
      <c r="R3" s="47"/>
    </row>
    <row r="4" spans="2:18" x14ac:dyDescent="0.4">
      <c r="C4" s="41" t="s">
        <v>0</v>
      </c>
      <c r="D4" s="60" t="s">
        <v>327</v>
      </c>
      <c r="E4" s="60"/>
      <c r="F4" s="60"/>
      <c r="G4" s="60"/>
      <c r="I4" s="41" t="s">
        <v>1</v>
      </c>
      <c r="J4" s="54" t="s">
        <v>328</v>
      </c>
      <c r="K4" s="54"/>
      <c r="M4" s="41" t="s">
        <v>2</v>
      </c>
      <c r="N4" s="61">
        <v>45562</v>
      </c>
      <c r="O4" s="61"/>
    </row>
    <row r="5" spans="2:18" ht="6.75" customHeight="1" x14ac:dyDescent="0.4">
      <c r="D5" s="20"/>
      <c r="E5" s="20"/>
      <c r="F5" s="20"/>
      <c r="G5" s="20"/>
    </row>
    <row r="6" spans="2:18" x14ac:dyDescent="0.4">
      <c r="C6" s="41" t="s">
        <v>3</v>
      </c>
      <c r="D6" s="54" t="s">
        <v>131</v>
      </c>
      <c r="E6" s="54"/>
      <c r="F6" s="54"/>
      <c r="G6" s="54"/>
      <c r="I6" s="55" t="s">
        <v>22</v>
      </c>
      <c r="J6" s="55"/>
      <c r="K6" s="56" t="s">
        <v>24</v>
      </c>
      <c r="L6" s="56"/>
      <c r="M6" s="56"/>
      <c r="N6" s="56"/>
      <c r="O6" s="56"/>
      <c r="P6" s="56"/>
    </row>
    <row r="7" spans="2:18" ht="11.25" customHeight="1" x14ac:dyDescent="0.4"/>
    <row r="8" spans="2:18" x14ac:dyDescent="0.4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43" t="s">
        <v>7</v>
      </c>
      <c r="K8" s="43" t="s">
        <v>10</v>
      </c>
      <c r="L8" s="43" t="s">
        <v>11</v>
      </c>
      <c r="M8" s="43" t="s">
        <v>12</v>
      </c>
      <c r="N8" s="43"/>
      <c r="O8" s="43"/>
      <c r="P8" s="43"/>
      <c r="Q8" s="5" t="s">
        <v>23</v>
      </c>
    </row>
    <row r="9" spans="2:18" x14ac:dyDescent="0.4">
      <c r="B9" s="39">
        <v>1</v>
      </c>
      <c r="C9" s="41" t="s">
        <v>329</v>
      </c>
      <c r="D9" s="41" t="s">
        <v>330</v>
      </c>
      <c r="E9" s="43"/>
      <c r="F9" s="43"/>
      <c r="G9" s="43"/>
      <c r="H9" s="43"/>
      <c r="I9" s="43"/>
      <c r="J9" s="43">
        <v>100</v>
      </c>
      <c r="K9" s="43">
        <v>0</v>
      </c>
      <c r="L9" s="43">
        <v>0</v>
      </c>
      <c r="M9" s="43">
        <v>0</v>
      </c>
      <c r="N9" s="43"/>
      <c r="O9" s="43"/>
      <c r="P9" s="43"/>
      <c r="Q9" s="6">
        <f>SUM(J9:P9)/7</f>
        <v>14.285714285714286</v>
      </c>
    </row>
    <row r="10" spans="2:18" x14ac:dyDescent="0.4">
      <c r="B10" s="39">
        <f>B9+1</f>
        <v>2</v>
      </c>
      <c r="C10" s="41" t="s">
        <v>331</v>
      </c>
      <c r="D10" s="41" t="s">
        <v>332</v>
      </c>
      <c r="E10" s="43"/>
      <c r="F10" s="43"/>
      <c r="G10" s="43"/>
      <c r="H10" s="43"/>
      <c r="I10" s="43"/>
      <c r="J10" s="43">
        <v>100</v>
      </c>
      <c r="K10" s="43">
        <v>0</v>
      </c>
      <c r="L10" s="43">
        <v>0</v>
      </c>
      <c r="M10" s="43">
        <v>0</v>
      </c>
      <c r="N10" s="43"/>
      <c r="O10" s="43"/>
      <c r="P10" s="43"/>
      <c r="Q10" s="6">
        <f>SUM(J10:P10)/7</f>
        <v>14.285714285714286</v>
      </c>
    </row>
    <row r="11" spans="2:18" x14ac:dyDescent="0.4">
      <c r="B11" s="39">
        <v>3</v>
      </c>
      <c r="C11" s="41" t="s">
        <v>333</v>
      </c>
      <c r="D11" s="41" t="s">
        <v>334</v>
      </c>
      <c r="E11" s="43"/>
      <c r="F11" s="43"/>
      <c r="G11" s="43"/>
      <c r="H11" s="43"/>
      <c r="I11" s="43"/>
      <c r="J11" s="43">
        <v>0</v>
      </c>
      <c r="K11" s="43">
        <v>0</v>
      </c>
      <c r="L11" s="43">
        <v>0</v>
      </c>
      <c r="M11" s="43">
        <v>0</v>
      </c>
      <c r="N11" s="43"/>
      <c r="O11" s="43"/>
      <c r="P11" s="43"/>
      <c r="Q11" s="6">
        <f>SUM(J11:P11)/7</f>
        <v>0</v>
      </c>
    </row>
    <row r="12" spans="2:18" x14ac:dyDescent="0.4">
      <c r="B12" s="39">
        <v>4</v>
      </c>
      <c r="C12" s="41" t="s">
        <v>335</v>
      </c>
      <c r="D12" s="41" t="s">
        <v>336</v>
      </c>
      <c r="E12" s="43"/>
      <c r="F12" s="43"/>
      <c r="G12" s="43"/>
      <c r="H12" s="43"/>
      <c r="I12" s="43"/>
      <c r="J12" s="43">
        <v>100</v>
      </c>
      <c r="K12" s="43">
        <v>0</v>
      </c>
      <c r="L12" s="43">
        <v>0</v>
      </c>
      <c r="M12" s="43">
        <v>0</v>
      </c>
      <c r="N12" s="43"/>
      <c r="O12" s="43"/>
      <c r="P12" s="43"/>
      <c r="Q12" s="6">
        <f>SUM(J12:P12)/7</f>
        <v>14.285714285714286</v>
      </c>
    </row>
    <row r="13" spans="2:18" x14ac:dyDescent="0.4">
      <c r="B13" s="39">
        <v>5</v>
      </c>
      <c r="C13" s="41" t="s">
        <v>337</v>
      </c>
      <c r="D13" s="41" t="s">
        <v>338</v>
      </c>
      <c r="E13" s="43"/>
      <c r="F13" s="43"/>
      <c r="G13" s="43"/>
      <c r="H13" s="43"/>
      <c r="I13" s="43"/>
      <c r="J13" s="43">
        <v>100</v>
      </c>
      <c r="K13" s="43">
        <v>0</v>
      </c>
      <c r="L13" s="43">
        <v>0</v>
      </c>
      <c r="M13" s="43">
        <v>0</v>
      </c>
      <c r="N13" s="43"/>
      <c r="O13" s="43"/>
      <c r="P13" s="43"/>
      <c r="Q13" s="6">
        <f>SUM(J13:P13)/7</f>
        <v>14.285714285714286</v>
      </c>
    </row>
    <row r="14" spans="2:18" x14ac:dyDescent="0.4">
      <c r="B14" s="39">
        <v>6</v>
      </c>
      <c r="C14" s="41" t="s">
        <v>339</v>
      </c>
      <c r="D14" s="41" t="s">
        <v>340</v>
      </c>
      <c r="E14" s="43"/>
      <c r="F14" s="43"/>
      <c r="G14" s="43"/>
      <c r="H14" s="43"/>
      <c r="I14" s="43"/>
      <c r="J14" s="43">
        <v>100</v>
      </c>
      <c r="K14" s="43">
        <v>0</v>
      </c>
      <c r="L14" s="43">
        <v>0</v>
      </c>
      <c r="M14" s="43">
        <v>0</v>
      </c>
      <c r="N14" s="43"/>
      <c r="O14" s="43"/>
      <c r="P14" s="43"/>
      <c r="Q14" s="6">
        <f>SUM(J14:P14)/7</f>
        <v>14.285714285714286</v>
      </c>
    </row>
    <row r="15" spans="2:18" x14ac:dyDescent="0.4">
      <c r="B15" s="39">
        <v>6</v>
      </c>
      <c r="C15" s="41" t="s">
        <v>341</v>
      </c>
      <c r="D15" s="41" t="s">
        <v>342</v>
      </c>
      <c r="E15" s="43"/>
      <c r="F15" s="43"/>
      <c r="G15" s="43"/>
      <c r="H15" s="43"/>
      <c r="I15" s="43"/>
      <c r="J15" s="43">
        <v>100</v>
      </c>
      <c r="K15" s="43"/>
      <c r="L15" s="43"/>
      <c r="M15" s="43"/>
      <c r="N15" s="43"/>
      <c r="O15" s="43"/>
      <c r="P15" s="43"/>
      <c r="Q15" s="6">
        <f>SUM(J15:P15)/7</f>
        <v>14.285714285714286</v>
      </c>
    </row>
    <row r="16" spans="2:18" x14ac:dyDescent="0.4">
      <c r="B16" s="3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2:17" x14ac:dyDescent="0.4">
      <c r="B17" s="39"/>
      <c r="C17" s="12"/>
      <c r="D17" s="43"/>
      <c r="E17" s="43"/>
      <c r="F17" s="43"/>
      <c r="G17" s="43"/>
      <c r="H17" s="43"/>
      <c r="I17" s="43"/>
      <c r="J17" s="2"/>
      <c r="K17" s="2"/>
      <c r="L17" s="2"/>
      <c r="M17" s="2"/>
      <c r="N17" s="2"/>
      <c r="O17" s="2"/>
      <c r="P17" s="43"/>
      <c r="Q17" s="43"/>
    </row>
    <row r="18" spans="2:17" x14ac:dyDescent="0.4">
      <c r="C18" s="48"/>
      <c r="D18" s="48"/>
      <c r="E18" s="44"/>
      <c r="H18" s="53" t="s">
        <v>19</v>
      </c>
      <c r="I18" s="53"/>
      <c r="J18" s="45">
        <v>5</v>
      </c>
      <c r="K18" s="45">
        <f>COUNTIF(K9:K17,"&gt;=70")</f>
        <v>0</v>
      </c>
      <c r="L18" s="45">
        <f>COUNTIF(L9:L17,"&gt;=70")</f>
        <v>0</v>
      </c>
      <c r="M18" s="45">
        <f>COUNTIF(M9:M17,"&gt;=70")</f>
        <v>0</v>
      </c>
      <c r="N18" s="45">
        <f>COUNTIF(N9:N17,"&gt;=70")</f>
        <v>0</v>
      </c>
      <c r="O18" s="45">
        <f>COUNTIF(O9:O17,"&gt;=70")</f>
        <v>0</v>
      </c>
      <c r="P18" s="45">
        <f>COUNTIF(P9:P17,"&gt;=70")</f>
        <v>0</v>
      </c>
      <c r="Q18" s="17">
        <f>COUNTIF(Q9:Q16,"&gt;=70")</f>
        <v>0</v>
      </c>
    </row>
    <row r="19" spans="2:17" x14ac:dyDescent="0.4">
      <c r="C19" s="48"/>
      <c r="D19" s="48"/>
      <c r="E19" s="11"/>
      <c r="H19" s="51" t="s">
        <v>20</v>
      </c>
      <c r="I19" s="51"/>
      <c r="J19" s="46">
        <f>COUNTIF(J9:J17,"&lt;70")</f>
        <v>1</v>
      </c>
      <c r="K19" s="46">
        <f>COUNTIF(K9:K17,"&lt;70")</f>
        <v>6</v>
      </c>
      <c r="L19" s="46">
        <f>COUNTIF(L9:L17,"&lt;70")</f>
        <v>6</v>
      </c>
      <c r="M19" s="46">
        <f>COUNTIF(M9:M17,"&lt;70")</f>
        <v>6</v>
      </c>
      <c r="N19" s="46">
        <f>COUNTIF(N9:N17,"&lt;70")</f>
        <v>0</v>
      </c>
      <c r="O19" s="46">
        <f>COUNTIF(O9:O17,"&lt;70")</f>
        <v>0</v>
      </c>
      <c r="P19" s="46">
        <f>COUNTIF(P9:P17,"&lt;70")</f>
        <v>0</v>
      </c>
      <c r="Q19" s="46">
        <f>COUNTIF(Q9:Q17,"&lt;70")</f>
        <v>7</v>
      </c>
    </row>
    <row r="20" spans="2:17" x14ac:dyDescent="0.4">
      <c r="C20" s="48"/>
      <c r="D20" s="48"/>
      <c r="E20" s="48"/>
      <c r="H20" s="51" t="s">
        <v>21</v>
      </c>
      <c r="I20" s="51"/>
      <c r="J20" s="46">
        <f>COUNT(J9:J17)</f>
        <v>7</v>
      </c>
      <c r="K20" s="46">
        <f>COUNT(K9:K17)</f>
        <v>6</v>
      </c>
      <c r="L20" s="46">
        <f>COUNT(L9:L17)</f>
        <v>6</v>
      </c>
      <c r="M20" s="46">
        <f>COUNT(M9:M17)</f>
        <v>6</v>
      </c>
      <c r="N20" s="46">
        <f>COUNT(N9:N17)</f>
        <v>0</v>
      </c>
      <c r="O20" s="46">
        <f>COUNT(O9:O17)</f>
        <v>0</v>
      </c>
      <c r="P20" s="46">
        <f>COUNT(P9:P17)</f>
        <v>0</v>
      </c>
      <c r="Q20" s="46">
        <f>COUNT(Q9:Q17)</f>
        <v>7</v>
      </c>
    </row>
    <row r="21" spans="2:17" x14ac:dyDescent="0.4">
      <c r="C21" s="48"/>
      <c r="D21" s="48"/>
      <c r="E21" s="44"/>
      <c r="F21" s="4"/>
      <c r="H21" s="52" t="s">
        <v>16</v>
      </c>
      <c r="I21" s="52"/>
      <c r="J21" s="15">
        <f>J18/J20</f>
        <v>0.7142857142857143</v>
      </c>
      <c r="K21" s="16">
        <f t="shared" ref="K21:Q21" si="0">K18/K20</f>
        <v>0</v>
      </c>
      <c r="L21" s="16">
        <f t="shared" si="0"/>
        <v>0</v>
      </c>
      <c r="M21" s="16">
        <f t="shared" si="0"/>
        <v>0</v>
      </c>
      <c r="N21" s="16" t="e">
        <f t="shared" si="0"/>
        <v>#DIV/0!</v>
      </c>
      <c r="O21" s="16" t="e">
        <f t="shared" si="0"/>
        <v>#DIV/0!</v>
      </c>
      <c r="P21" s="16" t="e">
        <f t="shared" si="0"/>
        <v>#DIV/0!</v>
      </c>
      <c r="Q21" s="16">
        <f t="shared" si="0"/>
        <v>0</v>
      </c>
    </row>
    <row r="22" spans="2:17" x14ac:dyDescent="0.4">
      <c r="C22" s="48"/>
      <c r="D22" s="48"/>
      <c r="E22" s="44"/>
      <c r="F22" s="4"/>
      <c r="H22" s="52" t="s">
        <v>17</v>
      </c>
      <c r="I22" s="52"/>
      <c r="J22" s="15">
        <f>J19/J20</f>
        <v>0.14285714285714285</v>
      </c>
      <c r="K22" s="15">
        <f t="shared" ref="K22:Q22" si="1">K19/K20</f>
        <v>1</v>
      </c>
      <c r="L22" s="16">
        <f t="shared" si="1"/>
        <v>1</v>
      </c>
      <c r="M22" s="16">
        <f t="shared" si="1"/>
        <v>1</v>
      </c>
      <c r="N22" s="16" t="e">
        <f t="shared" si="1"/>
        <v>#DIV/0!</v>
      </c>
      <c r="O22" s="16" t="e">
        <f t="shared" si="1"/>
        <v>#DIV/0!</v>
      </c>
      <c r="P22" s="16" t="e">
        <f t="shared" si="1"/>
        <v>#DIV/0!</v>
      </c>
      <c r="Q22" s="16">
        <f t="shared" si="1"/>
        <v>1</v>
      </c>
    </row>
    <row r="23" spans="2:17" x14ac:dyDescent="0.4">
      <c r="C23" s="48"/>
      <c r="D23" s="48"/>
      <c r="E23" s="11"/>
      <c r="F23" s="4"/>
    </row>
    <row r="24" spans="2:17" x14ac:dyDescent="0.4">
      <c r="C24" s="44"/>
      <c r="D24" s="44"/>
      <c r="E24" s="11"/>
      <c r="F24" s="4"/>
    </row>
    <row r="25" spans="2:17" x14ac:dyDescent="0.4">
      <c r="J25" s="49"/>
      <c r="K25" s="49"/>
      <c r="L25" s="49"/>
      <c r="M25" s="49"/>
      <c r="N25" s="49"/>
      <c r="O25" s="49"/>
      <c r="P25" s="49"/>
    </row>
    <row r="26" spans="2:17" x14ac:dyDescent="0.4">
      <c r="J26" s="50" t="s">
        <v>18</v>
      </c>
      <c r="K26" s="50"/>
      <c r="L26" s="50"/>
      <c r="M26" s="50"/>
      <c r="N26" s="50"/>
      <c r="O26" s="50"/>
      <c r="P26" s="50"/>
    </row>
  </sheetData>
  <mergeCells count="22">
    <mergeCell ref="J26:P26"/>
    <mergeCell ref="C21:D21"/>
    <mergeCell ref="H21:I21"/>
    <mergeCell ref="C22:D22"/>
    <mergeCell ref="H22:I22"/>
    <mergeCell ref="C23:D23"/>
    <mergeCell ref="J25:P25"/>
    <mergeCell ref="D8:I8"/>
    <mergeCell ref="C18:D18"/>
    <mergeCell ref="H18:I18"/>
    <mergeCell ref="C19:D19"/>
    <mergeCell ref="H19:I19"/>
    <mergeCell ref="C20:E20"/>
    <mergeCell ref="H20:I20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11B TALLER DE ETICA</vt:lpstr>
      <vt:lpstr>102 A</vt:lpstr>
      <vt:lpstr>102 B</vt:lpstr>
      <vt:lpstr>111B</vt:lpstr>
      <vt:lpstr>510-A</vt:lpstr>
      <vt:lpstr>910-A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Sergio Pelayo Vaquero</cp:lastModifiedBy>
  <cp:lastPrinted>2023-03-21T15:13:53Z</cp:lastPrinted>
  <dcterms:created xsi:type="dcterms:W3CDTF">2023-03-14T19:16:59Z</dcterms:created>
  <dcterms:modified xsi:type="dcterms:W3CDTF">2024-10-02T01:09:42Z</dcterms:modified>
</cp:coreProperties>
</file>