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PRIMER REPORTE\"/>
    </mc:Choice>
  </mc:AlternateContent>
  <xr:revisionPtr revIDLastSave="0" documentId="8_{D09C8A1A-3E14-4D43-AB9B-2101682E04F1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102 A" sheetId="4" r:id="rId1"/>
    <sheet name="102 B" sheetId="6" r:id="rId2"/>
    <sheet name="111B" sheetId="7" r:id="rId3"/>
    <sheet name="510-A" sheetId="8" r:id="rId4"/>
    <sheet name="910-A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7" l="1"/>
  <c r="J38" i="7"/>
  <c r="J37" i="7"/>
  <c r="K39" i="7"/>
  <c r="P20" i="9"/>
  <c r="O20" i="9"/>
  <c r="N20" i="9"/>
  <c r="M20" i="9"/>
  <c r="L20" i="9"/>
  <c r="K20" i="9"/>
  <c r="J20" i="9"/>
  <c r="P19" i="9"/>
  <c r="P22" i="9" s="1"/>
  <c r="O19" i="9"/>
  <c r="O22" i="9" s="1"/>
  <c r="N19" i="9"/>
  <c r="M19" i="9"/>
  <c r="L19" i="9"/>
  <c r="L22" i="9" s="1"/>
  <c r="K22" i="9"/>
  <c r="P18" i="9"/>
  <c r="P21" i="9" s="1"/>
  <c r="O18" i="9"/>
  <c r="O21" i="9" s="1"/>
  <c r="N18" i="9"/>
  <c r="M18" i="9"/>
  <c r="L18" i="9"/>
  <c r="L21" i="9" s="1"/>
  <c r="K21" i="9"/>
  <c r="Q15" i="9"/>
  <c r="Q14" i="9"/>
  <c r="Q13" i="9"/>
  <c r="Q12" i="9"/>
  <c r="Q11" i="9"/>
  <c r="Q10" i="9"/>
  <c r="B10" i="9"/>
  <c r="Q9" i="9"/>
  <c r="N33" i="8"/>
  <c r="O33" i="8"/>
  <c r="P33" i="8"/>
  <c r="P36" i="8" s="1"/>
  <c r="N34" i="8"/>
  <c r="N37" i="8" s="1"/>
  <c r="O34" i="8"/>
  <c r="P34" i="8"/>
  <c r="N35" i="8"/>
  <c r="N36" i="8" s="1"/>
  <c r="O35" i="8"/>
  <c r="O37" i="8" s="1"/>
  <c r="P35" i="8"/>
  <c r="P3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J35" i="8"/>
  <c r="J34" i="8"/>
  <c r="J33" i="8"/>
  <c r="P31" i="6"/>
  <c r="P44" i="6"/>
  <c r="P45" i="6"/>
  <c r="P30" i="6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M35" i="8"/>
  <c r="L35" i="8"/>
  <c r="K35" i="8"/>
  <c r="M34" i="8"/>
  <c r="L34" i="8"/>
  <c r="K34" i="8"/>
  <c r="M33" i="8"/>
  <c r="L33" i="8"/>
  <c r="K33" i="8"/>
  <c r="B10" i="8"/>
  <c r="Q9" i="8"/>
  <c r="P39" i="7"/>
  <c r="O39" i="7"/>
  <c r="N39" i="7"/>
  <c r="M39" i="7"/>
  <c r="L39" i="7"/>
  <c r="P38" i="7"/>
  <c r="O38" i="7"/>
  <c r="N38" i="7"/>
  <c r="M38" i="7"/>
  <c r="L38" i="7"/>
  <c r="K38" i="7"/>
  <c r="P37" i="7"/>
  <c r="O37" i="7"/>
  <c r="N37" i="7"/>
  <c r="M37" i="7"/>
  <c r="L37" i="7"/>
  <c r="L40" i="7" s="1"/>
  <c r="K37" i="7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J22" i="9" l="1"/>
  <c r="N22" i="9"/>
  <c r="J21" i="9"/>
  <c r="N21" i="9"/>
  <c r="Q19" i="9"/>
  <c r="M22" i="9"/>
  <c r="M21" i="9"/>
  <c r="Q20" i="9"/>
  <c r="Q18" i="9"/>
  <c r="O36" i="8"/>
  <c r="L36" i="8"/>
  <c r="L41" i="7"/>
  <c r="P40" i="7"/>
  <c r="K37" i="8"/>
  <c r="K36" i="8"/>
  <c r="L37" i="8"/>
  <c r="J37" i="8"/>
  <c r="J36" i="8"/>
  <c r="Q35" i="8"/>
  <c r="M37" i="8"/>
  <c r="M36" i="8"/>
  <c r="K41" i="7"/>
  <c r="O41" i="7"/>
  <c r="J41" i="7"/>
  <c r="N41" i="7"/>
  <c r="J40" i="7"/>
  <c r="N40" i="7"/>
  <c r="K40" i="7"/>
  <c r="O40" i="7"/>
  <c r="P41" i="7"/>
  <c r="M41" i="7"/>
  <c r="Q38" i="7"/>
  <c r="Q39" i="7"/>
  <c r="M40" i="7"/>
  <c r="Q33" i="8"/>
  <c r="Q34" i="8"/>
  <c r="Q37" i="8" s="1"/>
  <c r="Q37" i="7"/>
  <c r="Q40" i="7" s="1"/>
  <c r="O48" i="6"/>
  <c r="N48" i="6"/>
  <c r="M48" i="6"/>
  <c r="L48" i="6"/>
  <c r="K48" i="6"/>
  <c r="J48" i="6"/>
  <c r="O47" i="6"/>
  <c r="N47" i="6"/>
  <c r="M47" i="6"/>
  <c r="L47" i="6"/>
  <c r="J47" i="6"/>
  <c r="O46" i="6"/>
  <c r="N46" i="6"/>
  <c r="M46" i="6"/>
  <c r="L46" i="6"/>
  <c r="K46" i="6"/>
  <c r="J46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P9" i="6"/>
  <c r="O53" i="4"/>
  <c r="N53" i="4"/>
  <c r="M53" i="4"/>
  <c r="L53" i="4"/>
  <c r="K53" i="4"/>
  <c r="J53" i="4"/>
  <c r="O52" i="4"/>
  <c r="N52" i="4"/>
  <c r="M52" i="4"/>
  <c r="L52" i="4"/>
  <c r="L55" i="4" s="1"/>
  <c r="K52" i="4"/>
  <c r="O51" i="4"/>
  <c r="N51" i="4"/>
  <c r="M51" i="4"/>
  <c r="L51" i="4"/>
  <c r="L54" i="4" s="1"/>
  <c r="K51" i="4"/>
  <c r="P50" i="4"/>
  <c r="Q22" i="9" l="1"/>
  <c r="Q21" i="9"/>
  <c r="Q36" i="8"/>
  <c r="K50" i="6"/>
  <c r="O49" i="6"/>
  <c r="L50" i="6"/>
  <c r="K49" i="6"/>
  <c r="L49" i="6"/>
  <c r="M49" i="6"/>
  <c r="J50" i="6"/>
  <c r="N50" i="6"/>
  <c r="J49" i="6"/>
  <c r="N49" i="6"/>
  <c r="Q41" i="7"/>
  <c r="M55" i="4"/>
  <c r="M54" i="4"/>
  <c r="P53" i="4"/>
  <c r="N55" i="4"/>
  <c r="J54" i="4"/>
  <c r="N54" i="4"/>
  <c r="K55" i="4"/>
  <c r="O55" i="4"/>
  <c r="K54" i="4"/>
  <c r="O54" i="4"/>
  <c r="P48" i="6"/>
  <c r="M50" i="6"/>
  <c r="O50" i="6"/>
  <c r="P46" i="6"/>
  <c r="P47" i="6"/>
  <c r="J55" i="4"/>
  <c r="P51" i="4"/>
  <c r="P52" i="4"/>
  <c r="P50" i="6" l="1"/>
  <c r="P49" i="6"/>
  <c r="P55" i="4"/>
  <c r="P54" i="4"/>
</calcChain>
</file>

<file path=xl/sharedStrings.xml><?xml version="1.0" encoding="utf-8"?>
<sst xmlns="http://schemas.openxmlformats.org/spreadsheetml/2006/main" count="379" uniqueCount="287">
  <si>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</si>
  <si>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</si>
  <si>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</si>
  <si>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</si>
  <si>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</si>
  <si>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</si>
  <si>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</si>
  <si>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</si>
  <si>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</si>
  <si>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</si>
  <si>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</si>
  <si>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</si>
  <si>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</si>
  <si>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</si>
  <si>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</si>
  <si>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</si>
  <si>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</si>
  <si>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</si>
  <si>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</si>
  <si>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</si>
  <si>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</si>
  <si>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</si>
  <si>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</si>
  <si>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</si>
  <si>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</si>
  <si>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231U0358</t>
  </si>
  <si>
    <t>231U0371</t>
  </si>
  <si>
    <t>231U0376</t>
  </si>
  <si>
    <t>ACUA SINTA JOAHAN JAEL</t>
  </si>
  <si>
    <t>FARARONI CANO REY ALEXANDER</t>
  </si>
  <si>
    <t>HERRERA ANTONIO JOSE DE JESUS</t>
  </si>
  <si>
    <t>SERGIO  PELAYO   VAQUERO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</si>
  <si>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</si>
  <si>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</si>
  <si>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</si>
  <si>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</si>
  <si>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</si>
  <si>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</si>
  <si>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</si>
  <si>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</si>
  <si>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</si>
  <si>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</si>
  <si>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</si>
  <si>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</si>
  <si>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</si>
  <si>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</si>
  <si>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</si>
  <si>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</si>
  <si>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</si>
  <si>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</si>
  <si>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</si>
  <si>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</si>
  <si>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</si>
  <si>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</si>
  <si>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</si>
  <si>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</si>
  <si>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</si>
  <si>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</si>
  <si>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</si>
  <si>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</si>
  <si>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</si>
  <si>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</si>
  <si>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</si>
  <si>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</si>
  <si>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</si>
  <si>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</si>
  <si>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</si>
  <si>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</si>
  <si>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</si>
  <si>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</si>
  <si>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</si>
  <si>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</si>
  <si>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INTRODUCCION A LA PROGRAMACION</t>
  </si>
  <si>
    <t>102-A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</si>
  <si>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</si>
  <si>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</si>
  <si>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</si>
  <si>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</si>
  <si>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</si>
  <si>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</si>
  <si>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</si>
  <si>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</si>
  <si>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241U0092</t>
  </si>
  <si>
    <t>241U0098</t>
  </si>
  <si>
    <t>241U0100</t>
  </si>
  <si>
    <t>241U0101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</si>
  <si>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</si>
  <si>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</si>
  <si>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</si>
  <si>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</si>
  <si>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</si>
  <si>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</si>
  <si>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</si>
  <si>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</si>
  <si>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</si>
  <si>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</si>
  <si>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</si>
  <si>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</si>
  <si>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</si>
  <si>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241U0124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</si>
  <si>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</si>
  <si>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</si>
  <si>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</si>
  <si>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</si>
  <si>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</si>
  <si>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</si>
  <si>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</si>
  <si>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</si>
  <si>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</si>
  <si>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</si>
  <si>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</si>
  <si>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</si>
  <si>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</si>
  <si>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</si>
  <si>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</si>
  <si>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</si>
  <si>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</si>
  <si>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</si>
  <si>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GAYTAN DELGADO JOSUE DE JESUS</t>
  </si>
  <si>
    <t>HERNANDEZ CHONTAL JOSUE</t>
  </si>
  <si>
    <t>HERNANDEZ SANDOVAL HUMBERTO</t>
  </si>
  <si>
    <t>IGNOT MARTINEZ ALEX SALVADOR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</si>
  <si>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</si>
  <si>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</si>
  <si>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</si>
  <si>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</si>
  <si>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</si>
  <si>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</si>
  <si>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</si>
  <si>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</si>
  <si>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</si>
  <si>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</si>
  <si>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</si>
  <si>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</si>
  <si>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</si>
  <si>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RUIZ RUIZ RONALDO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</si>
  <si>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</si>
  <si>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</si>
  <si>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</si>
  <si>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</si>
  <si>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</si>
  <si>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</si>
  <si>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</si>
  <si>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</si>
  <si>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</si>
  <si>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</si>
  <si>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INTRODUCCION A LA ROGRAMACION</t>
  </si>
  <si>
    <t>102-B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</si>
  <si>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</si>
  <si>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</si>
  <si>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</si>
  <si>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</si>
  <si>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</si>
  <si>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</si>
  <si>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</si>
  <si>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</si>
  <si>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</si>
  <si>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</si>
  <si>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</si>
  <si>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</si>
  <si>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</si>
  <si>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</si>
  <si>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</si>
  <si>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</si>
  <si>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</si>
  <si>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</si>
  <si>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</si>
  <si>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</si>
  <si>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</si>
  <si>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</si>
  <si>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</si>
  <si>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</si>
  <si>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</si>
  <si>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</si>
  <si>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</si>
  <si>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</si>
  <si>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</si>
  <si>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</si>
  <si>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</si>
  <si>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</si>
  <si>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</si>
  <si>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</si>
  <si>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</si>
  <si>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</si>
  <si>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</si>
  <si>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</si>
  <si>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</si>
  <si>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</si>
  <si>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</si>
  <si>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</si>
  <si>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</si>
  <si>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</si>
  <si>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</si>
  <si>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</si>
  <si>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</si>
  <si>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</si>
  <si>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</si>
  <si>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</si>
  <si>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</si>
  <si>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</si>
  <si>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</si>
  <si>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</si>
  <si>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</si>
  <si>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</si>
  <si>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</si>
  <si>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</si>
  <si>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</si>
  <si>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</si>
  <si>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</si>
  <si>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</si>
  <si>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</si>
  <si>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</si>
  <si>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</si>
  <si>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</si>
  <si>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</si>
  <si>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</si>
  <si>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</si>
  <si>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</si>
  <si>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111-B</t>
  </si>
  <si>
    <t>221U0186</t>
  </si>
  <si>
    <t>241U0360</t>
  </si>
  <si>
    <t>241U0361</t>
  </si>
  <si>
    <t>241U0625</t>
  </si>
  <si>
    <t>241U0362</t>
  </si>
  <si>
    <t>241U0563</t>
  </si>
  <si>
    <t>241U0369</t>
  </si>
  <si>
    <t>241U0635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</si>
  <si>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</si>
  <si>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</si>
  <si>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</si>
  <si>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</si>
  <si>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</si>
  <si>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</si>
  <si>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</si>
  <si>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</si>
  <si>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</si>
  <si>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</si>
  <si>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</si>
  <si>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</si>
  <si>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</si>
  <si>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</si>
  <si>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</si>
  <si>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ANTELE OBIL ELIXANDRO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</si>
  <si>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</si>
  <si>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</si>
  <si>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</si>
  <si>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</si>
  <si>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</si>
  <si>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</si>
  <si>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</si>
  <si>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</si>
  <si>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</si>
  <si>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</si>
  <si>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</si>
  <si>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</si>
  <si>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</si>
  <si>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</si>
  <si>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PUCHETA VILLA DIEGO DE JESÚS</t>
  </si>
  <si>
    <t>PÉREZ DOLORES ÁNGEL EMMANUEL</t>
  </si>
  <si>
    <t>REYES MIXTEGA UZIEL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</si>
  <si>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</si>
  <si>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</si>
  <si>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</si>
  <si>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</si>
  <si>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</si>
  <si>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FUNDAMENTOS DE INVESTIGACION</t>
  </si>
  <si>
    <t>TECNOLOGIAS E INTERFAZ DE COMPUTADORAS</t>
  </si>
  <si>
    <t>510-A</t>
  </si>
  <si>
    <t>HABILIDADES PARA EL DESEMPEÑO PROFESIONAL</t>
  </si>
  <si>
    <t>910-A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</si>
  <si>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</si>
  <si>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</si>
  <si>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</si>
  <si>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</si>
  <si>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</si>
  <si>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</si>
  <si>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</si>
  <si>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</si>
  <si>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</si>
  <si>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</si>
  <si>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</si>
  <si>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</si>
  <si>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191U0418</t>
  </si>
  <si>
    <t>XALA HERNANDEZ EDUARDO</t>
  </si>
  <si>
    <t>AGOSTO - DICIEMBRE 2024</t>
  </si>
  <si>
    <t>AGOSTO- DICIEMBRE 2024</t>
  </si>
  <si>
    <t>AGOSTO 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</si>
</sst>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1" fontId="1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9"/>
  <sheetViews>
    <sheetView zoomScale="123" zoomScaleNormal="84" workbookViewId="0">
      <selection activeCell="D7" sqref="D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1"/>
      <c r="Q2" s="1"/>
    </row>
    <row r="3" spans="2:17" x14ac:dyDescent="0.4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0"/>
      <c r="Q3" s="10"/>
    </row>
    <row r="4" spans="2:17" x14ac:dyDescent="0.4">
      <c r="C4" t="s">
        <v>0</v>
      </c>
      <c r="D4" s="61" t="s">
        <v>72</v>
      </c>
      <c r="E4" s="61"/>
      <c r="F4" s="61"/>
      <c r="G4" s="61"/>
      <c r="I4" t="s">
        <v>1</v>
      </c>
      <c r="J4" s="55" t="s">
        <v>73</v>
      </c>
      <c r="K4" s="55"/>
      <c r="M4" t="s">
        <v>2</v>
      </c>
      <c r="N4" s="62">
        <v>45562</v>
      </c>
      <c r="O4" s="62"/>
    </row>
    <row r="5" spans="2:17" ht="6.75" customHeight="1" x14ac:dyDescent="0.4">
      <c r="D5" s="3"/>
      <c r="E5" s="3"/>
      <c r="F5" s="3"/>
      <c r="G5" s="3"/>
    </row>
    <row r="6" spans="2:17" x14ac:dyDescent="0.4">
      <c r="C6" t="s">
        <v>3</v>
      </c>
      <c r="D6" s="55" t="s">
        <v>285</v>
      </c>
      <c r="E6" s="55"/>
      <c r="F6" s="55"/>
      <c r="G6" s="55"/>
      <c r="I6" s="56" t="s">
        <v>22</v>
      </c>
      <c r="J6" s="56"/>
      <c r="K6" s="57" t="s">
        <v>24</v>
      </c>
      <c r="L6" s="57"/>
      <c r="M6" s="57"/>
      <c r="N6" s="57"/>
      <c r="O6" s="57"/>
    </row>
    <row r="7" spans="2:17" ht="11.25" customHeight="1" x14ac:dyDescent="0.4"/>
    <row r="8" spans="2:17" x14ac:dyDescent="0.4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7" x14ac:dyDescent="0.4">
      <c r="B9" s="21">
        <v>1</v>
      </c>
      <c r="C9" s="34" t="s">
        <v>74</v>
      </c>
      <c r="D9" s="34" t="s">
        <v>110</v>
      </c>
      <c r="E9" s="34"/>
      <c r="F9" s="34"/>
      <c r="G9" s="34"/>
      <c r="H9" s="34"/>
      <c r="I9" s="34"/>
      <c r="J9" s="19">
        <v>85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6">
        <f t="shared" ref="P9:P23" si="0">SUM(J9:O9)/6</f>
        <v>14.166666666666666</v>
      </c>
    </row>
    <row r="10" spans="2:17" x14ac:dyDescent="0.4">
      <c r="B10" s="21">
        <f>B9+1</f>
        <v>2</v>
      </c>
      <c r="C10" s="34" t="s">
        <v>75</v>
      </c>
      <c r="D10" s="34" t="s">
        <v>111</v>
      </c>
      <c r="E10" s="34"/>
      <c r="F10" s="34"/>
      <c r="G10" s="34"/>
      <c r="H10" s="34"/>
      <c r="I10" s="34"/>
      <c r="J10" s="36">
        <v>85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6">
        <f t="shared" si="0"/>
        <v>14.166666666666666</v>
      </c>
    </row>
    <row r="11" spans="2:17" x14ac:dyDescent="0.4">
      <c r="B11" s="21">
        <f t="shared" ref="B11:B20" si="1">B10+1</f>
        <v>3</v>
      </c>
      <c r="C11" s="34" t="s">
        <v>76</v>
      </c>
      <c r="D11" s="34" t="s">
        <v>112</v>
      </c>
      <c r="E11" s="34"/>
      <c r="F11" s="34"/>
      <c r="G11" s="34"/>
      <c r="H11" s="34"/>
      <c r="I11" s="34"/>
      <c r="J11" s="36">
        <v>85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6">
        <f t="shared" si="0"/>
        <v>14.166666666666666</v>
      </c>
    </row>
    <row r="12" spans="2:17" x14ac:dyDescent="0.4">
      <c r="B12" s="21">
        <f t="shared" si="1"/>
        <v>4</v>
      </c>
      <c r="C12" s="34" t="s">
        <v>77</v>
      </c>
      <c r="D12" s="34" t="s">
        <v>113</v>
      </c>
      <c r="E12" s="34"/>
      <c r="F12" s="34"/>
      <c r="G12" s="34"/>
      <c r="H12" s="34"/>
      <c r="I12" s="34"/>
      <c r="J12" s="36">
        <v>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6">
        <f t="shared" si="0"/>
        <v>14.166666666666666</v>
      </c>
    </row>
    <row r="13" spans="2:17" x14ac:dyDescent="0.4">
      <c r="B13" s="21">
        <f t="shared" si="1"/>
        <v>5</v>
      </c>
      <c r="C13" s="34" t="s">
        <v>78</v>
      </c>
      <c r="D13" s="34" t="s">
        <v>114</v>
      </c>
      <c r="E13" s="34"/>
      <c r="F13" s="34"/>
      <c r="G13" s="34"/>
      <c r="H13" s="34"/>
      <c r="I13" s="34"/>
      <c r="J13" s="36">
        <v>85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6">
        <f t="shared" si="0"/>
        <v>14.166666666666666</v>
      </c>
    </row>
    <row r="14" spans="2:17" x14ac:dyDescent="0.4">
      <c r="B14" s="21">
        <f t="shared" si="1"/>
        <v>6</v>
      </c>
      <c r="C14" s="34" t="s">
        <v>79</v>
      </c>
      <c r="D14" s="34" t="s">
        <v>115</v>
      </c>
      <c r="E14" s="34"/>
      <c r="F14" s="34"/>
      <c r="G14" s="34"/>
      <c r="H14" s="34"/>
      <c r="I14" s="34"/>
      <c r="J14" s="36">
        <v>85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6">
        <f t="shared" si="0"/>
        <v>14.166666666666666</v>
      </c>
    </row>
    <row r="15" spans="2:17" x14ac:dyDescent="0.4">
      <c r="B15" s="21">
        <f t="shared" si="1"/>
        <v>7</v>
      </c>
      <c r="C15" s="34" t="s">
        <v>80</v>
      </c>
      <c r="D15" s="34" t="s">
        <v>116</v>
      </c>
      <c r="E15" s="34"/>
      <c r="F15" s="34"/>
      <c r="G15" s="34"/>
      <c r="H15" s="34"/>
      <c r="I15" s="34"/>
      <c r="J15" s="36">
        <v>85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6">
        <f t="shared" si="0"/>
        <v>14.166666666666666</v>
      </c>
    </row>
    <row r="16" spans="2:17" x14ac:dyDescent="0.4">
      <c r="B16" s="21">
        <f t="shared" si="1"/>
        <v>8</v>
      </c>
      <c r="C16" s="34" t="s">
        <v>81</v>
      </c>
      <c r="D16" s="34" t="s">
        <v>117</v>
      </c>
      <c r="E16" s="34"/>
      <c r="F16" s="34"/>
      <c r="G16" s="34"/>
      <c r="H16" s="34"/>
      <c r="I16" s="34"/>
      <c r="J16" s="36">
        <v>85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6">
        <f t="shared" si="0"/>
        <v>14.166666666666666</v>
      </c>
    </row>
    <row r="17" spans="2:16" x14ac:dyDescent="0.4">
      <c r="B17" s="21">
        <f t="shared" si="1"/>
        <v>9</v>
      </c>
      <c r="C17" s="34" t="s">
        <v>82</v>
      </c>
      <c r="D17" s="34" t="s">
        <v>118</v>
      </c>
      <c r="E17" s="34"/>
      <c r="F17" s="34"/>
      <c r="G17" s="34"/>
      <c r="H17" s="34"/>
      <c r="I17" s="34"/>
      <c r="J17" s="36">
        <v>85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6">
        <f t="shared" si="0"/>
        <v>14.166666666666666</v>
      </c>
    </row>
    <row r="18" spans="2:16" x14ac:dyDescent="0.4">
      <c r="B18" s="21">
        <f t="shared" si="1"/>
        <v>10</v>
      </c>
      <c r="C18" s="34" t="s">
        <v>83</v>
      </c>
      <c r="D18" s="34" t="s">
        <v>119</v>
      </c>
      <c r="E18" s="34"/>
      <c r="F18" s="34"/>
      <c r="G18" s="34"/>
      <c r="H18" s="34"/>
      <c r="I18" s="34"/>
      <c r="J18" s="36">
        <v>85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6">
        <f t="shared" si="0"/>
        <v>14.166666666666666</v>
      </c>
    </row>
    <row r="19" spans="2:16" x14ac:dyDescent="0.4">
      <c r="B19" s="21">
        <f t="shared" si="1"/>
        <v>11</v>
      </c>
      <c r="C19" s="34" t="s">
        <v>84</v>
      </c>
      <c r="D19" s="34" t="s">
        <v>120</v>
      </c>
      <c r="E19" s="34"/>
      <c r="F19" s="34"/>
      <c r="G19" s="34"/>
      <c r="H19" s="34"/>
      <c r="I19" s="34"/>
      <c r="J19" s="36">
        <v>85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6">
        <f t="shared" si="0"/>
        <v>14.166666666666666</v>
      </c>
    </row>
    <row r="20" spans="2:16" x14ac:dyDescent="0.4">
      <c r="B20" s="21">
        <f t="shared" si="1"/>
        <v>12</v>
      </c>
      <c r="C20" s="34" t="s">
        <v>85</v>
      </c>
      <c r="D20" s="34" t="s">
        <v>121</v>
      </c>
      <c r="E20" s="34"/>
      <c r="F20" s="34"/>
      <c r="G20" s="34"/>
      <c r="H20" s="34"/>
      <c r="I20" s="34"/>
      <c r="J20" s="36">
        <v>85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6">
        <f t="shared" si="0"/>
        <v>14.166666666666666</v>
      </c>
    </row>
    <row r="21" spans="2:16" x14ac:dyDescent="0.4">
      <c r="B21" s="21">
        <f>B20+1</f>
        <v>13</v>
      </c>
      <c r="C21" s="34" t="s">
        <v>86</v>
      </c>
      <c r="D21" s="34" t="s">
        <v>122</v>
      </c>
      <c r="E21" s="34"/>
      <c r="F21" s="34"/>
      <c r="G21" s="34"/>
      <c r="H21" s="34"/>
      <c r="I21" s="34"/>
      <c r="J21" s="36">
        <v>85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6">
        <f t="shared" si="0"/>
        <v>14.166666666666666</v>
      </c>
    </row>
    <row r="22" spans="2:16" x14ac:dyDescent="0.4">
      <c r="B22" s="21">
        <f>B21+1</f>
        <v>14</v>
      </c>
      <c r="C22" s="34" t="s">
        <v>87</v>
      </c>
      <c r="D22" s="34" t="s">
        <v>123</v>
      </c>
      <c r="E22" s="34"/>
      <c r="F22" s="34"/>
      <c r="G22" s="34"/>
      <c r="H22" s="34"/>
      <c r="I22" s="34"/>
      <c r="J22" s="36">
        <v>85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6">
        <f t="shared" si="0"/>
        <v>14.166666666666666</v>
      </c>
    </row>
    <row r="23" spans="2:16" x14ac:dyDescent="0.4">
      <c r="B23" s="21">
        <f>B22+1</f>
        <v>15</v>
      </c>
      <c r="C23" s="34" t="s">
        <v>88</v>
      </c>
      <c r="D23" s="34" t="s">
        <v>124</v>
      </c>
      <c r="E23" s="34"/>
      <c r="F23" s="34"/>
      <c r="G23" s="34"/>
      <c r="H23" s="34"/>
      <c r="I23" s="34"/>
      <c r="J23" s="36">
        <v>70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6">
        <f t="shared" si="0"/>
        <v>11.666666666666666</v>
      </c>
    </row>
    <row r="24" spans="2:16" s="34" customFormat="1" x14ac:dyDescent="0.4">
      <c r="B24" s="32">
        <f t="shared" ref="B24:B37" si="2">B23+1</f>
        <v>16</v>
      </c>
      <c r="C24" s="34" t="s">
        <v>89</v>
      </c>
      <c r="D24" s="34" t="s">
        <v>125</v>
      </c>
      <c r="J24" s="36">
        <v>85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6"/>
    </row>
    <row r="25" spans="2:16" s="34" customFormat="1" x14ac:dyDescent="0.4">
      <c r="B25" s="32">
        <f t="shared" si="2"/>
        <v>17</v>
      </c>
      <c r="C25" s="34" t="s">
        <v>90</v>
      </c>
      <c r="D25" s="34" t="s">
        <v>126</v>
      </c>
      <c r="J25" s="36">
        <v>85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6"/>
    </row>
    <row r="26" spans="2:16" s="34" customFormat="1" x14ac:dyDescent="0.4">
      <c r="B26" s="32">
        <f t="shared" si="2"/>
        <v>18</v>
      </c>
      <c r="C26" s="34" t="s">
        <v>91</v>
      </c>
      <c r="D26" s="34" t="s">
        <v>127</v>
      </c>
      <c r="J26" s="36">
        <v>85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6"/>
    </row>
    <row r="27" spans="2:16" s="34" customFormat="1" x14ac:dyDescent="0.4">
      <c r="B27" s="32">
        <f t="shared" si="2"/>
        <v>19</v>
      </c>
      <c r="C27" s="34" t="s">
        <v>92</v>
      </c>
      <c r="D27" s="34" t="s">
        <v>128</v>
      </c>
      <c r="J27" s="36">
        <v>85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6"/>
    </row>
    <row r="28" spans="2:16" s="34" customFormat="1" x14ac:dyDescent="0.4">
      <c r="B28" s="32">
        <f t="shared" si="2"/>
        <v>20</v>
      </c>
      <c r="C28" s="34" t="s">
        <v>93</v>
      </c>
      <c r="D28" s="34" t="s">
        <v>129</v>
      </c>
      <c r="J28" s="36">
        <v>85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6"/>
    </row>
    <row r="29" spans="2:16" s="34" customFormat="1" x14ac:dyDescent="0.4">
      <c r="B29" s="32">
        <f t="shared" si="2"/>
        <v>21</v>
      </c>
      <c r="C29" s="34" t="s">
        <v>94</v>
      </c>
      <c r="D29" s="34" t="s">
        <v>130</v>
      </c>
      <c r="J29" s="36">
        <v>85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6"/>
    </row>
    <row r="30" spans="2:16" s="34" customFormat="1" x14ac:dyDescent="0.4">
      <c r="B30" s="32">
        <f t="shared" si="2"/>
        <v>22</v>
      </c>
      <c r="C30" s="34" t="s">
        <v>95</v>
      </c>
      <c r="D30" s="34" t="s">
        <v>131</v>
      </c>
      <c r="J30" s="36">
        <v>85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6"/>
    </row>
    <row r="31" spans="2:16" s="34" customFormat="1" x14ac:dyDescent="0.4">
      <c r="B31" s="32">
        <f t="shared" si="2"/>
        <v>23</v>
      </c>
      <c r="C31" s="34" t="s">
        <v>96</v>
      </c>
      <c r="D31" s="34" t="s">
        <v>132</v>
      </c>
      <c r="J31" s="36">
        <v>85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6"/>
    </row>
    <row r="32" spans="2:16" s="34" customFormat="1" x14ac:dyDescent="0.4">
      <c r="B32" s="32">
        <f t="shared" si="2"/>
        <v>24</v>
      </c>
      <c r="C32" s="34" t="s">
        <v>97</v>
      </c>
      <c r="D32" s="34" t="s">
        <v>133</v>
      </c>
      <c r="J32" s="36">
        <v>85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6"/>
    </row>
    <row r="33" spans="2:16" s="34" customFormat="1" x14ac:dyDescent="0.4">
      <c r="B33" s="32">
        <f t="shared" si="2"/>
        <v>25</v>
      </c>
      <c r="C33" s="34" t="s">
        <v>98</v>
      </c>
      <c r="D33" s="34" t="s">
        <v>134</v>
      </c>
      <c r="J33" s="36">
        <v>85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6"/>
    </row>
    <row r="34" spans="2:16" s="34" customFormat="1" x14ac:dyDescent="0.4">
      <c r="B34" s="32">
        <f t="shared" si="2"/>
        <v>26</v>
      </c>
      <c r="C34" s="34" t="s">
        <v>99</v>
      </c>
      <c r="D34" s="34" t="s">
        <v>135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6"/>
    </row>
    <row r="35" spans="2:16" s="34" customFormat="1" x14ac:dyDescent="0.4">
      <c r="B35" s="32">
        <f t="shared" si="2"/>
        <v>27</v>
      </c>
      <c r="C35" s="34" t="s">
        <v>100</v>
      </c>
      <c r="D35" s="34" t="s">
        <v>136</v>
      </c>
      <c r="J35" s="36">
        <v>85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6"/>
    </row>
    <row r="36" spans="2:16" s="34" customFormat="1" x14ac:dyDescent="0.4">
      <c r="B36" s="32">
        <f t="shared" si="2"/>
        <v>28</v>
      </c>
      <c r="C36" s="34" t="s">
        <v>101</v>
      </c>
      <c r="D36" s="34" t="s">
        <v>137</v>
      </c>
      <c r="J36" s="36">
        <v>85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6"/>
    </row>
    <row r="37" spans="2:16" s="34" customFormat="1" x14ac:dyDescent="0.4">
      <c r="B37" s="32">
        <f t="shared" si="2"/>
        <v>29</v>
      </c>
      <c r="C37" s="34" t="s">
        <v>102</v>
      </c>
      <c r="D37" s="34" t="s">
        <v>138</v>
      </c>
      <c r="J37" s="36">
        <v>85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6"/>
    </row>
    <row r="38" spans="2:16" s="34" customFormat="1" x14ac:dyDescent="0.4">
      <c r="B38" s="32">
        <f t="shared" ref="B38:B44" si="3">B37+1</f>
        <v>30</v>
      </c>
      <c r="C38" s="34" t="s">
        <v>103</v>
      </c>
      <c r="D38" s="34" t="s">
        <v>139</v>
      </c>
      <c r="J38" s="36">
        <v>85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6"/>
    </row>
    <row r="39" spans="2:16" s="34" customFormat="1" x14ac:dyDescent="0.4">
      <c r="B39" s="32">
        <f t="shared" si="3"/>
        <v>31</v>
      </c>
      <c r="C39" s="34" t="s">
        <v>104</v>
      </c>
      <c r="D39" s="34" t="s">
        <v>140</v>
      </c>
      <c r="J39" s="36">
        <v>85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6"/>
    </row>
    <row r="40" spans="2:16" s="34" customFormat="1" x14ac:dyDescent="0.4">
      <c r="B40" s="32">
        <f t="shared" si="3"/>
        <v>32</v>
      </c>
      <c r="C40" s="34" t="s">
        <v>105</v>
      </c>
      <c r="D40" s="34" t="s">
        <v>141</v>
      </c>
      <c r="J40" s="36">
        <v>85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6"/>
    </row>
    <row r="41" spans="2:16" s="34" customFormat="1" x14ac:dyDescent="0.4">
      <c r="B41" s="32">
        <f t="shared" si="3"/>
        <v>33</v>
      </c>
      <c r="C41" s="34" t="s">
        <v>106</v>
      </c>
      <c r="D41" s="34" t="s">
        <v>142</v>
      </c>
      <c r="J41" s="36">
        <v>85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6"/>
    </row>
    <row r="42" spans="2:16" s="34" customFormat="1" x14ac:dyDescent="0.4">
      <c r="B42" s="32">
        <f t="shared" si="3"/>
        <v>34</v>
      </c>
      <c r="C42" s="34" t="s">
        <v>107</v>
      </c>
      <c r="D42" s="34" t="s">
        <v>143</v>
      </c>
      <c r="J42" s="36">
        <v>85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6"/>
    </row>
    <row r="43" spans="2:16" s="34" customFormat="1" x14ac:dyDescent="0.4">
      <c r="B43" s="32">
        <f t="shared" si="3"/>
        <v>35</v>
      </c>
      <c r="C43" s="34" t="s">
        <v>108</v>
      </c>
      <c r="D43" s="34" t="s">
        <v>144</v>
      </c>
      <c r="J43" s="36">
        <v>70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6"/>
    </row>
    <row r="44" spans="2:16" s="34" customFormat="1" x14ac:dyDescent="0.4">
      <c r="B44" s="32">
        <f t="shared" si="3"/>
        <v>36</v>
      </c>
      <c r="C44" s="34" t="s">
        <v>109</v>
      </c>
      <c r="D44" s="34" t="s">
        <v>145</v>
      </c>
      <c r="J44" s="36">
        <v>70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6"/>
    </row>
    <row r="45" spans="2:16" s="34" customFormat="1" x14ac:dyDescent="0.4">
      <c r="B45" s="32"/>
      <c r="J45" s="36"/>
      <c r="K45" s="36"/>
      <c r="L45" s="36"/>
      <c r="M45" s="36"/>
      <c r="N45" s="36"/>
      <c r="O45" s="36"/>
      <c r="P45" s="6"/>
    </row>
    <row r="46" spans="2:16" s="34" customFormat="1" x14ac:dyDescent="0.4">
      <c r="B46" s="32"/>
      <c r="J46" s="36"/>
      <c r="K46" s="36"/>
      <c r="L46" s="36"/>
      <c r="M46" s="36"/>
      <c r="N46" s="36"/>
      <c r="O46" s="36"/>
      <c r="P46" s="6"/>
    </row>
    <row r="47" spans="2:16" s="34" customFormat="1" x14ac:dyDescent="0.4">
      <c r="J47" s="35"/>
      <c r="K47" s="35"/>
      <c r="L47" s="35"/>
      <c r="M47" s="35"/>
      <c r="N47" s="35"/>
      <c r="O47" s="35"/>
      <c r="P47" s="6"/>
    </row>
    <row r="48" spans="2:16" s="34" customFormat="1" x14ac:dyDescent="0.4">
      <c r="J48" s="35"/>
      <c r="K48" s="35"/>
      <c r="L48" s="35"/>
      <c r="M48" s="35"/>
      <c r="N48" s="35"/>
      <c r="O48" s="35"/>
      <c r="P48" s="6"/>
    </row>
    <row r="49" spans="3:16" s="34" customFormat="1" x14ac:dyDescent="0.4">
      <c r="J49" s="35"/>
      <c r="K49" s="35"/>
      <c r="L49" s="35"/>
      <c r="M49" s="35"/>
      <c r="N49" s="35"/>
      <c r="O49" s="35"/>
      <c r="P49" s="6"/>
    </row>
    <row r="50" spans="3:16" x14ac:dyDescent="0.4">
      <c r="D50" s="42"/>
      <c r="E50" s="43"/>
      <c r="F50" s="43"/>
      <c r="G50" s="43"/>
      <c r="H50" s="43"/>
      <c r="I50" s="44"/>
      <c r="J50" s="2"/>
      <c r="K50" s="2"/>
      <c r="L50" s="2"/>
      <c r="M50" s="2"/>
      <c r="N50" s="2"/>
      <c r="O50" s="2"/>
      <c r="P50" s="6">
        <f>SUM(J50:O50)/7</f>
        <v>0</v>
      </c>
    </row>
    <row r="51" spans="3:16" x14ac:dyDescent="0.4">
      <c r="D51" s="45"/>
      <c r="E51" s="37"/>
      <c r="F51" s="34"/>
      <c r="G51" s="34"/>
      <c r="H51" s="46" t="s">
        <v>19</v>
      </c>
      <c r="I51" s="46"/>
      <c r="J51" s="13">
        <v>35</v>
      </c>
      <c r="K51" s="13">
        <f t="shared" ref="K51:O51" si="4">COUNTIF(K9:K50,"&gt;=70")</f>
        <v>0</v>
      </c>
      <c r="L51" s="13">
        <f t="shared" si="4"/>
        <v>0</v>
      </c>
      <c r="M51" s="13">
        <f t="shared" si="4"/>
        <v>0</v>
      </c>
      <c r="N51" s="13">
        <f t="shared" si="4"/>
        <v>0</v>
      </c>
      <c r="O51" s="13">
        <f t="shared" si="4"/>
        <v>0</v>
      </c>
      <c r="P51" s="17">
        <f>COUNTIF(P9:P23,"&gt;=70")</f>
        <v>0</v>
      </c>
    </row>
    <row r="52" spans="3:16" x14ac:dyDescent="0.4">
      <c r="D52" s="45"/>
      <c r="E52" s="11"/>
      <c r="F52" s="34"/>
      <c r="G52" s="34"/>
      <c r="H52" s="47" t="s">
        <v>20</v>
      </c>
      <c r="I52" s="47"/>
      <c r="J52" s="14">
        <v>1</v>
      </c>
      <c r="K52" s="14">
        <f t="shared" ref="K52:P52" si="5">COUNTIF(K9:K50,"&lt;70")</f>
        <v>36</v>
      </c>
      <c r="L52" s="14">
        <f t="shared" si="5"/>
        <v>36</v>
      </c>
      <c r="M52" s="14">
        <f t="shared" si="5"/>
        <v>36</v>
      </c>
      <c r="N52" s="14">
        <f t="shared" si="5"/>
        <v>36</v>
      </c>
      <c r="O52" s="14">
        <f t="shared" si="5"/>
        <v>36</v>
      </c>
      <c r="P52" s="14">
        <f t="shared" si="5"/>
        <v>16</v>
      </c>
    </row>
    <row r="53" spans="3:16" x14ac:dyDescent="0.4">
      <c r="D53" s="45"/>
      <c r="E53" s="45"/>
      <c r="F53" s="34"/>
      <c r="G53" s="34"/>
      <c r="H53" s="47" t="s">
        <v>21</v>
      </c>
      <c r="I53" s="47"/>
      <c r="J53" s="14">
        <f t="shared" ref="J53:P53" si="6">COUNT(J9:J50)</f>
        <v>36</v>
      </c>
      <c r="K53" s="14">
        <f t="shared" si="6"/>
        <v>36</v>
      </c>
      <c r="L53" s="14">
        <f t="shared" si="6"/>
        <v>36</v>
      </c>
      <c r="M53" s="14">
        <f t="shared" si="6"/>
        <v>36</v>
      </c>
      <c r="N53" s="14">
        <f t="shared" si="6"/>
        <v>36</v>
      </c>
      <c r="O53" s="14">
        <f t="shared" si="6"/>
        <v>36</v>
      </c>
      <c r="P53" s="14">
        <f t="shared" si="6"/>
        <v>16</v>
      </c>
    </row>
    <row r="54" spans="3:16" x14ac:dyDescent="0.4">
      <c r="C54" s="51"/>
      <c r="D54" s="51"/>
      <c r="E54" s="7"/>
      <c r="F54" s="4"/>
      <c r="H54" s="54" t="s">
        <v>16</v>
      </c>
      <c r="I54" s="54"/>
      <c r="J54" s="15">
        <f>J51/J53</f>
        <v>0.97222222222222221</v>
      </c>
      <c r="K54" s="16">
        <f t="shared" ref="K54:P54" si="7">K51/K53</f>
        <v>0</v>
      </c>
      <c r="L54" s="16">
        <f t="shared" si="7"/>
        <v>0</v>
      </c>
      <c r="M54" s="16">
        <f t="shared" si="7"/>
        <v>0</v>
      </c>
      <c r="N54" s="16">
        <f t="shared" si="7"/>
        <v>0</v>
      </c>
      <c r="O54" s="16">
        <f t="shared" si="7"/>
        <v>0</v>
      </c>
      <c r="P54" s="16">
        <f t="shared" si="7"/>
        <v>0</v>
      </c>
    </row>
    <row r="55" spans="3:16" x14ac:dyDescent="0.4">
      <c r="C55" s="51"/>
      <c r="D55" s="51"/>
      <c r="E55" s="7"/>
      <c r="F55" s="4"/>
      <c r="H55" s="54" t="s">
        <v>17</v>
      </c>
      <c r="I55" s="54"/>
      <c r="J55" s="15">
        <f>J52/J53</f>
        <v>2.7777777777777776E-2</v>
      </c>
      <c r="K55" s="15">
        <f t="shared" ref="K55:P55" si="8">K52/K53</f>
        <v>1</v>
      </c>
      <c r="L55" s="16">
        <f t="shared" si="8"/>
        <v>1</v>
      </c>
      <c r="M55" s="16">
        <f t="shared" si="8"/>
        <v>1</v>
      </c>
      <c r="N55" s="16">
        <f t="shared" si="8"/>
        <v>1</v>
      </c>
      <c r="O55" s="16">
        <f t="shared" si="8"/>
        <v>1</v>
      </c>
      <c r="P55" s="16">
        <f t="shared" si="8"/>
        <v>1</v>
      </c>
    </row>
    <row r="56" spans="3:16" x14ac:dyDescent="0.4">
      <c r="C56" s="51"/>
      <c r="D56" s="51"/>
      <c r="E56" s="11"/>
      <c r="F56" s="4"/>
    </row>
    <row r="57" spans="3:16" x14ac:dyDescent="0.4">
      <c r="C57" s="7"/>
      <c r="D57" s="7"/>
      <c r="E57" s="11"/>
      <c r="F57" s="4"/>
    </row>
    <row r="58" spans="3:16" x14ac:dyDescent="0.4">
      <c r="J58" s="52"/>
      <c r="K58" s="52"/>
      <c r="L58" s="52"/>
      <c r="M58" s="52"/>
      <c r="N58" s="52"/>
      <c r="O58" s="52"/>
    </row>
    <row r="59" spans="3:16" x14ac:dyDescent="0.4">
      <c r="J59" s="53" t="s">
        <v>18</v>
      </c>
      <c r="K59" s="53"/>
      <c r="L59" s="53"/>
      <c r="M59" s="53"/>
      <c r="N59" s="53"/>
      <c r="O59" s="53"/>
    </row>
  </sheetData>
  <mergeCells count="16">
    <mergeCell ref="D6:G6"/>
    <mergeCell ref="I6:J6"/>
    <mergeCell ref="K6:O6"/>
    <mergeCell ref="D8:I8"/>
    <mergeCell ref="B2:O2"/>
    <mergeCell ref="C3:O3"/>
    <mergeCell ref="D4:G4"/>
    <mergeCell ref="J4:K4"/>
    <mergeCell ref="N4:O4"/>
    <mergeCell ref="C56:D56"/>
    <mergeCell ref="J58:O58"/>
    <mergeCell ref="J59:O59"/>
    <mergeCell ref="C54:D54"/>
    <mergeCell ref="H54:I54"/>
    <mergeCell ref="C55:D55"/>
    <mergeCell ref="H55:I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54"/>
  <sheetViews>
    <sheetView topLeftCell="A3" zoomScale="123" zoomScaleNormal="84" workbookViewId="0">
      <selection activeCell="D7" sqref="D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1"/>
      <c r="Q2" s="1"/>
    </row>
    <row r="3" spans="2:17" x14ac:dyDescent="0.4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0"/>
      <c r="Q3" s="10"/>
    </row>
    <row r="4" spans="2:17" x14ac:dyDescent="0.4">
      <c r="C4" t="s">
        <v>0</v>
      </c>
      <c r="D4" s="61" t="s">
        <v>146</v>
      </c>
      <c r="E4" s="61"/>
      <c r="F4" s="61"/>
      <c r="G4" s="61"/>
      <c r="I4" t="s">
        <v>1</v>
      </c>
      <c r="J4" s="55" t="s">
        <v>147</v>
      </c>
      <c r="K4" s="55"/>
      <c r="M4" t="s">
        <v>2</v>
      </c>
      <c r="N4" s="62">
        <v>45562</v>
      </c>
      <c r="O4" s="62"/>
    </row>
    <row r="5" spans="2:17" ht="6.75" customHeight="1" x14ac:dyDescent="0.4">
      <c r="D5" s="3"/>
      <c r="E5" s="3"/>
      <c r="F5" s="3"/>
      <c r="G5" s="3"/>
    </row>
    <row r="6" spans="2:17" x14ac:dyDescent="0.4">
      <c r="C6" t="s">
        <v>3</v>
      </c>
      <c r="D6" s="55" t="s">
        <v>284</v>
      </c>
      <c r="E6" s="55"/>
      <c r="F6" s="55"/>
      <c r="G6" s="55"/>
      <c r="I6" s="56" t="s">
        <v>22</v>
      </c>
      <c r="J6" s="56"/>
      <c r="K6" s="57" t="s">
        <v>31</v>
      </c>
      <c r="L6" s="57"/>
      <c r="M6" s="57"/>
      <c r="N6" s="57"/>
      <c r="O6" s="57"/>
    </row>
    <row r="7" spans="2:17" ht="11.25" customHeight="1" x14ac:dyDescent="0.4"/>
    <row r="8" spans="2:17" x14ac:dyDescent="0.4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7" x14ac:dyDescent="0.4">
      <c r="B9" s="8">
        <v>1</v>
      </c>
      <c r="C9" s="34" t="s">
        <v>148</v>
      </c>
      <c r="D9" s="34" t="s">
        <v>183</v>
      </c>
      <c r="E9" s="34"/>
      <c r="F9" s="34"/>
      <c r="G9" s="34"/>
      <c r="H9" s="34"/>
      <c r="I9" s="34"/>
      <c r="J9" s="35">
        <v>80</v>
      </c>
      <c r="K9" s="9"/>
      <c r="L9" s="9"/>
      <c r="M9" s="9"/>
      <c r="N9" s="9"/>
      <c r="O9" s="9"/>
      <c r="P9" s="6">
        <f t="shared" ref="P9:P31" si="0">SUM(J9:O9)/7</f>
        <v>11.428571428571429</v>
      </c>
    </row>
    <row r="10" spans="2:17" x14ac:dyDescent="0.4">
      <c r="B10" s="8">
        <f>B9+1</f>
        <v>2</v>
      </c>
      <c r="C10" s="34" t="s">
        <v>149</v>
      </c>
      <c r="D10" s="34" t="s">
        <v>184</v>
      </c>
      <c r="E10" s="34"/>
      <c r="F10" s="34"/>
      <c r="G10" s="34"/>
      <c r="H10" s="34"/>
      <c r="I10" s="34"/>
      <c r="J10" s="35">
        <v>80</v>
      </c>
      <c r="K10" s="9"/>
      <c r="L10" s="9"/>
      <c r="M10" s="9"/>
      <c r="N10" s="9"/>
      <c r="O10" s="9"/>
      <c r="P10" s="6">
        <f t="shared" si="0"/>
        <v>11.428571428571429</v>
      </c>
    </row>
    <row r="11" spans="2:17" x14ac:dyDescent="0.4">
      <c r="B11" s="8">
        <f t="shared" ref="B11:B40" si="1">B10+1</f>
        <v>3</v>
      </c>
      <c r="C11" s="34" t="s">
        <v>150</v>
      </c>
      <c r="D11" s="34" t="s">
        <v>185</v>
      </c>
      <c r="E11" s="34"/>
      <c r="F11" s="34"/>
      <c r="G11" s="34"/>
      <c r="H11" s="34"/>
      <c r="I11" s="34"/>
      <c r="J11" s="35">
        <v>80</v>
      </c>
      <c r="K11" s="9"/>
      <c r="L11" s="9"/>
      <c r="M11" s="9"/>
      <c r="N11" s="9"/>
      <c r="O11" s="9"/>
      <c r="P11" s="6">
        <f t="shared" si="0"/>
        <v>11.428571428571429</v>
      </c>
    </row>
    <row r="12" spans="2:17" x14ac:dyDescent="0.4">
      <c r="B12" s="8">
        <f t="shared" si="1"/>
        <v>4</v>
      </c>
      <c r="C12" s="34" t="s">
        <v>151</v>
      </c>
      <c r="D12" s="34" t="s">
        <v>186</v>
      </c>
      <c r="E12" s="34"/>
      <c r="F12" s="34"/>
      <c r="G12" s="34"/>
      <c r="H12" s="34"/>
      <c r="I12" s="34"/>
      <c r="J12" s="36">
        <v>80</v>
      </c>
      <c r="K12" s="9"/>
      <c r="L12" s="9"/>
      <c r="M12" s="9"/>
      <c r="N12" s="9"/>
      <c r="O12" s="9"/>
      <c r="P12" s="6">
        <f t="shared" si="0"/>
        <v>11.428571428571429</v>
      </c>
    </row>
    <row r="13" spans="2:17" x14ac:dyDescent="0.4">
      <c r="B13" s="8">
        <f t="shared" si="1"/>
        <v>5</v>
      </c>
      <c r="C13" s="34" t="s">
        <v>152</v>
      </c>
      <c r="D13" s="34" t="s">
        <v>187</v>
      </c>
      <c r="E13" s="34"/>
      <c r="F13" s="34"/>
      <c r="G13" s="34"/>
      <c r="H13" s="34"/>
      <c r="I13" s="34"/>
      <c r="J13" s="36">
        <v>80</v>
      </c>
      <c r="K13" s="9"/>
      <c r="L13" s="9"/>
      <c r="M13" s="9"/>
      <c r="N13" s="9"/>
      <c r="O13" s="9"/>
      <c r="P13" s="6">
        <f t="shared" si="0"/>
        <v>11.428571428571429</v>
      </c>
    </row>
    <row r="14" spans="2:17" x14ac:dyDescent="0.4">
      <c r="B14" s="8">
        <f t="shared" si="1"/>
        <v>6</v>
      </c>
      <c r="C14" s="34" t="s">
        <v>153</v>
      </c>
      <c r="D14" s="34" t="s">
        <v>188</v>
      </c>
      <c r="E14" s="34"/>
      <c r="F14" s="34"/>
      <c r="G14" s="34"/>
      <c r="H14" s="34"/>
      <c r="I14" s="34"/>
      <c r="J14" s="36">
        <v>80</v>
      </c>
      <c r="K14" s="9"/>
      <c r="L14" s="9"/>
      <c r="M14" s="9"/>
      <c r="N14" s="9"/>
      <c r="O14" s="9"/>
      <c r="P14" s="6">
        <f t="shared" si="0"/>
        <v>11.428571428571429</v>
      </c>
    </row>
    <row r="15" spans="2:17" x14ac:dyDescent="0.4">
      <c r="B15" s="8">
        <f t="shared" si="1"/>
        <v>7</v>
      </c>
      <c r="C15" s="34" t="s">
        <v>154</v>
      </c>
      <c r="D15" s="34" t="s">
        <v>189</v>
      </c>
      <c r="E15" s="34"/>
      <c r="F15" s="34"/>
      <c r="G15" s="34"/>
      <c r="H15" s="34"/>
      <c r="I15" s="34"/>
      <c r="J15" s="36">
        <v>80</v>
      </c>
      <c r="K15" s="9"/>
      <c r="L15" s="9"/>
      <c r="M15" s="9"/>
      <c r="N15" s="9"/>
      <c r="O15" s="9"/>
      <c r="P15" s="6">
        <f t="shared" si="0"/>
        <v>11.428571428571429</v>
      </c>
    </row>
    <row r="16" spans="2:17" x14ac:dyDescent="0.4">
      <c r="B16" s="8">
        <f t="shared" si="1"/>
        <v>8</v>
      </c>
      <c r="C16" s="34" t="s">
        <v>155</v>
      </c>
      <c r="D16" s="34" t="s">
        <v>190</v>
      </c>
      <c r="E16" s="34"/>
      <c r="F16" s="34"/>
      <c r="G16" s="34"/>
      <c r="H16" s="34"/>
      <c r="I16" s="34"/>
      <c r="J16" s="36">
        <v>80</v>
      </c>
      <c r="K16" s="9"/>
      <c r="L16" s="9"/>
      <c r="M16" s="9"/>
      <c r="N16" s="9"/>
      <c r="O16" s="9"/>
      <c r="P16" s="6">
        <f t="shared" si="0"/>
        <v>11.428571428571429</v>
      </c>
    </row>
    <row r="17" spans="2:16" x14ac:dyDescent="0.4">
      <c r="B17" s="8">
        <f t="shared" si="1"/>
        <v>9</v>
      </c>
      <c r="C17" s="34" t="s">
        <v>156</v>
      </c>
      <c r="D17" s="34" t="s">
        <v>191</v>
      </c>
      <c r="E17" s="34"/>
      <c r="F17" s="34"/>
      <c r="G17" s="34"/>
      <c r="H17" s="34"/>
      <c r="I17" s="34"/>
      <c r="J17" s="36">
        <v>80</v>
      </c>
      <c r="K17" s="9"/>
      <c r="L17" s="9"/>
      <c r="M17" s="9"/>
      <c r="N17" s="9"/>
      <c r="O17" s="9"/>
      <c r="P17" s="6">
        <f t="shared" si="0"/>
        <v>11.428571428571429</v>
      </c>
    </row>
    <row r="18" spans="2:16" x14ac:dyDescent="0.4">
      <c r="B18" s="8">
        <f t="shared" si="1"/>
        <v>10</v>
      </c>
      <c r="C18" s="34" t="s">
        <v>157</v>
      </c>
      <c r="D18" s="34" t="s">
        <v>192</v>
      </c>
      <c r="E18" s="34"/>
      <c r="F18" s="34"/>
      <c r="G18" s="34"/>
      <c r="H18" s="34"/>
      <c r="I18" s="34"/>
      <c r="J18" s="36">
        <v>80</v>
      </c>
      <c r="K18" s="9"/>
      <c r="L18" s="9"/>
      <c r="M18" s="9"/>
      <c r="N18" s="9"/>
      <c r="O18" s="9"/>
      <c r="P18" s="6">
        <f t="shared" si="0"/>
        <v>11.428571428571429</v>
      </c>
    </row>
    <row r="19" spans="2:16" x14ac:dyDescent="0.4">
      <c r="B19" s="8">
        <f t="shared" si="1"/>
        <v>11</v>
      </c>
      <c r="C19" s="34" t="s">
        <v>158</v>
      </c>
      <c r="D19" s="34" t="s">
        <v>193</v>
      </c>
      <c r="E19" s="34"/>
      <c r="F19" s="34"/>
      <c r="G19" s="34"/>
      <c r="H19" s="34"/>
      <c r="I19" s="34"/>
      <c r="J19" s="36">
        <v>80</v>
      </c>
      <c r="K19" s="9"/>
      <c r="L19" s="9"/>
      <c r="M19" s="9"/>
      <c r="N19" s="9"/>
      <c r="O19" s="9"/>
      <c r="P19" s="6">
        <f t="shared" si="0"/>
        <v>11.428571428571429</v>
      </c>
    </row>
    <row r="20" spans="2:16" x14ac:dyDescent="0.4">
      <c r="B20" s="8">
        <f t="shared" si="1"/>
        <v>12</v>
      </c>
      <c r="C20" s="34" t="s">
        <v>159</v>
      </c>
      <c r="D20" s="34" t="s">
        <v>194</v>
      </c>
      <c r="E20" s="34"/>
      <c r="F20" s="34"/>
      <c r="G20" s="34"/>
      <c r="H20" s="34"/>
      <c r="I20" s="34"/>
      <c r="J20" s="36">
        <v>80</v>
      </c>
      <c r="K20" s="9"/>
      <c r="L20" s="9"/>
      <c r="M20" s="9"/>
      <c r="N20" s="9"/>
      <c r="O20" s="9"/>
      <c r="P20" s="6">
        <f t="shared" si="0"/>
        <v>11.428571428571429</v>
      </c>
    </row>
    <row r="21" spans="2:16" x14ac:dyDescent="0.4">
      <c r="B21" s="8">
        <f t="shared" si="1"/>
        <v>13</v>
      </c>
      <c r="C21" s="34" t="s">
        <v>160</v>
      </c>
      <c r="D21" s="34" t="s">
        <v>195</v>
      </c>
      <c r="E21" s="34"/>
      <c r="F21" s="34"/>
      <c r="G21" s="34"/>
      <c r="H21" s="34"/>
      <c r="I21" s="34"/>
      <c r="J21" s="36">
        <v>80</v>
      </c>
      <c r="K21" s="9"/>
      <c r="L21" s="9"/>
      <c r="M21" s="9"/>
      <c r="N21" s="9"/>
      <c r="O21" s="9"/>
      <c r="P21" s="6">
        <f t="shared" si="0"/>
        <v>11.428571428571429</v>
      </c>
    </row>
    <row r="22" spans="2:16" x14ac:dyDescent="0.4">
      <c r="B22" s="8">
        <f t="shared" si="1"/>
        <v>14</v>
      </c>
      <c r="C22" s="34" t="s">
        <v>161</v>
      </c>
      <c r="D22" s="34" t="s">
        <v>196</v>
      </c>
      <c r="E22" s="34"/>
      <c r="F22" s="34"/>
      <c r="G22" s="34"/>
      <c r="H22" s="34"/>
      <c r="I22" s="34"/>
      <c r="J22" s="36">
        <v>80</v>
      </c>
      <c r="K22" s="9"/>
      <c r="L22" s="9"/>
      <c r="M22" s="9"/>
      <c r="N22" s="9"/>
      <c r="O22" s="9"/>
      <c r="P22" s="6">
        <f t="shared" si="0"/>
        <v>11.428571428571429</v>
      </c>
    </row>
    <row r="23" spans="2:16" x14ac:dyDescent="0.4">
      <c r="B23" s="8">
        <f t="shared" si="1"/>
        <v>15</v>
      </c>
      <c r="C23" s="34" t="s">
        <v>162</v>
      </c>
      <c r="D23" s="34" t="s">
        <v>197</v>
      </c>
      <c r="E23" s="34"/>
      <c r="F23" s="34"/>
      <c r="G23" s="34"/>
      <c r="H23" s="34"/>
      <c r="I23" s="34"/>
      <c r="J23" s="36">
        <v>80</v>
      </c>
      <c r="K23" s="9"/>
      <c r="L23" s="9"/>
      <c r="M23" s="9"/>
      <c r="N23" s="9"/>
      <c r="O23" s="9"/>
      <c r="P23" s="6">
        <f t="shared" si="0"/>
        <v>11.428571428571429</v>
      </c>
    </row>
    <row r="24" spans="2:16" x14ac:dyDescent="0.4">
      <c r="B24" s="8">
        <f t="shared" si="1"/>
        <v>16</v>
      </c>
      <c r="C24" s="34" t="s">
        <v>163</v>
      </c>
      <c r="D24" s="34" t="s">
        <v>198</v>
      </c>
      <c r="E24" s="34"/>
      <c r="F24" s="34"/>
      <c r="G24" s="34"/>
      <c r="H24" s="34"/>
      <c r="I24" s="34"/>
      <c r="J24" s="36">
        <v>80</v>
      </c>
      <c r="K24" s="9"/>
      <c r="L24" s="9"/>
      <c r="M24" s="9"/>
      <c r="N24" s="9"/>
      <c r="O24" s="9"/>
      <c r="P24" s="6">
        <f t="shared" si="0"/>
        <v>11.428571428571429</v>
      </c>
    </row>
    <row r="25" spans="2:16" x14ac:dyDescent="0.4">
      <c r="B25" s="8">
        <f t="shared" si="1"/>
        <v>17</v>
      </c>
      <c r="C25" s="34" t="s">
        <v>164</v>
      </c>
      <c r="D25" s="34" t="s">
        <v>199</v>
      </c>
      <c r="E25" s="34"/>
      <c r="F25" s="34"/>
      <c r="G25" s="34"/>
      <c r="H25" s="34"/>
      <c r="I25" s="34"/>
      <c r="J25" s="36">
        <v>80</v>
      </c>
      <c r="K25" s="9"/>
      <c r="L25" s="9"/>
      <c r="M25" s="9"/>
      <c r="N25" s="9"/>
      <c r="O25" s="9"/>
      <c r="P25" s="6">
        <f t="shared" si="0"/>
        <v>11.428571428571429</v>
      </c>
    </row>
    <row r="26" spans="2:16" x14ac:dyDescent="0.4">
      <c r="B26" s="8">
        <f t="shared" si="1"/>
        <v>18</v>
      </c>
      <c r="C26" s="34" t="s">
        <v>165</v>
      </c>
      <c r="D26" s="34" t="s">
        <v>200</v>
      </c>
      <c r="E26" s="34"/>
      <c r="F26" s="34"/>
      <c r="G26" s="34"/>
      <c r="H26" s="34"/>
      <c r="I26" s="34"/>
      <c r="J26" s="36">
        <v>80</v>
      </c>
      <c r="K26" s="9"/>
      <c r="L26" s="9"/>
      <c r="M26" s="9"/>
      <c r="N26" s="9"/>
      <c r="O26" s="9"/>
      <c r="P26" s="6">
        <f t="shared" si="0"/>
        <v>11.428571428571429</v>
      </c>
    </row>
    <row r="27" spans="2:16" x14ac:dyDescent="0.4">
      <c r="B27" s="8">
        <f t="shared" si="1"/>
        <v>19</v>
      </c>
      <c r="C27" s="34" t="s">
        <v>166</v>
      </c>
      <c r="D27" s="34" t="s">
        <v>201</v>
      </c>
      <c r="E27" s="34"/>
      <c r="F27" s="34"/>
      <c r="G27" s="34"/>
      <c r="H27" s="34"/>
      <c r="I27" s="34"/>
      <c r="J27" s="36">
        <v>80</v>
      </c>
      <c r="K27" s="33"/>
      <c r="L27" s="9"/>
      <c r="M27" s="9"/>
      <c r="N27" s="9"/>
      <c r="O27" s="9"/>
      <c r="P27" s="6">
        <f t="shared" si="0"/>
        <v>11.428571428571429</v>
      </c>
    </row>
    <row r="28" spans="2:16" x14ac:dyDescent="0.4">
      <c r="B28" s="8">
        <f t="shared" si="1"/>
        <v>20</v>
      </c>
      <c r="C28" s="34" t="s">
        <v>167</v>
      </c>
      <c r="D28" s="34" t="s">
        <v>202</v>
      </c>
      <c r="E28" s="34"/>
      <c r="F28" s="34"/>
      <c r="G28" s="34"/>
      <c r="H28" s="34"/>
      <c r="I28" s="34"/>
      <c r="J28" s="36">
        <v>80</v>
      </c>
      <c r="K28" s="33"/>
      <c r="L28" s="9"/>
      <c r="M28" s="9"/>
      <c r="N28" s="9"/>
      <c r="O28" s="9"/>
      <c r="P28" s="6">
        <f t="shared" si="0"/>
        <v>11.428571428571429</v>
      </c>
    </row>
    <row r="29" spans="2:16" x14ac:dyDescent="0.4">
      <c r="B29" s="8">
        <f t="shared" si="1"/>
        <v>21</v>
      </c>
      <c r="C29" s="34" t="s">
        <v>168</v>
      </c>
      <c r="D29" s="34" t="s">
        <v>203</v>
      </c>
      <c r="E29" s="34"/>
      <c r="F29" s="34"/>
      <c r="G29" s="34"/>
      <c r="H29" s="34"/>
      <c r="I29" s="34"/>
      <c r="J29" s="36">
        <v>80</v>
      </c>
      <c r="K29" s="33"/>
      <c r="L29" s="9"/>
      <c r="M29" s="9"/>
      <c r="N29" s="9"/>
      <c r="O29" s="9"/>
      <c r="P29" s="6">
        <f t="shared" si="0"/>
        <v>11.428571428571429</v>
      </c>
    </row>
    <row r="30" spans="2:16" x14ac:dyDescent="0.4">
      <c r="B30" s="8">
        <f t="shared" si="1"/>
        <v>22</v>
      </c>
      <c r="C30" s="34" t="s">
        <v>169</v>
      </c>
      <c r="D30" s="34" t="s">
        <v>204</v>
      </c>
      <c r="E30" s="34"/>
      <c r="F30" s="34"/>
      <c r="G30" s="34"/>
      <c r="H30" s="34"/>
      <c r="I30" s="34"/>
      <c r="J30" s="36">
        <v>80</v>
      </c>
      <c r="K30" s="33"/>
      <c r="L30" s="9"/>
      <c r="M30" s="9"/>
      <c r="N30" s="9"/>
      <c r="O30" s="9"/>
      <c r="P30" s="6">
        <f t="shared" si="0"/>
        <v>11.428571428571429</v>
      </c>
    </row>
    <row r="31" spans="2:16" x14ac:dyDescent="0.4">
      <c r="B31" s="8">
        <f t="shared" si="1"/>
        <v>23</v>
      </c>
      <c r="C31" s="34" t="s">
        <v>170</v>
      </c>
      <c r="D31" s="34" t="s">
        <v>205</v>
      </c>
      <c r="E31" s="34"/>
      <c r="F31" s="34"/>
      <c r="G31" s="34"/>
      <c r="H31" s="34"/>
      <c r="I31" s="34"/>
      <c r="J31" s="36">
        <v>80</v>
      </c>
      <c r="K31" s="33"/>
      <c r="L31" s="9"/>
      <c r="M31" s="9"/>
      <c r="N31" s="9"/>
      <c r="O31" s="9"/>
      <c r="P31" s="6">
        <f t="shared" si="0"/>
        <v>11.428571428571429</v>
      </c>
    </row>
    <row r="32" spans="2:16" s="34" customFormat="1" x14ac:dyDescent="0.4">
      <c r="B32" s="32">
        <f t="shared" si="1"/>
        <v>24</v>
      </c>
      <c r="C32" s="34" t="s">
        <v>171</v>
      </c>
      <c r="D32" s="34" t="s">
        <v>206</v>
      </c>
      <c r="J32" s="36">
        <v>80</v>
      </c>
      <c r="K32" s="37"/>
      <c r="L32" s="37"/>
      <c r="M32" s="37"/>
      <c r="N32" s="37"/>
      <c r="O32" s="37"/>
      <c r="P32" s="48"/>
    </row>
    <row r="33" spans="2:16" s="34" customFormat="1" x14ac:dyDescent="0.4">
      <c r="B33" s="32">
        <f t="shared" si="1"/>
        <v>25</v>
      </c>
      <c r="C33" s="34" t="s">
        <v>172</v>
      </c>
      <c r="D33" s="34" t="s">
        <v>207</v>
      </c>
      <c r="J33" s="37">
        <v>0</v>
      </c>
      <c r="K33" s="37"/>
      <c r="L33" s="37"/>
      <c r="M33" s="37"/>
      <c r="N33" s="37"/>
      <c r="O33" s="37"/>
      <c r="P33" s="48"/>
    </row>
    <row r="34" spans="2:16" s="34" customFormat="1" x14ac:dyDescent="0.4">
      <c r="B34" s="32">
        <f t="shared" si="1"/>
        <v>26</v>
      </c>
      <c r="C34" s="34" t="s">
        <v>173</v>
      </c>
      <c r="D34" s="34" t="s">
        <v>208</v>
      </c>
      <c r="J34" s="37">
        <v>80</v>
      </c>
      <c r="K34" s="37"/>
      <c r="L34" s="37"/>
      <c r="M34" s="37"/>
      <c r="N34" s="37"/>
      <c r="O34" s="37"/>
      <c r="P34" s="48"/>
    </row>
    <row r="35" spans="2:16" s="34" customFormat="1" x14ac:dyDescent="0.4">
      <c r="B35" s="32">
        <f t="shared" si="1"/>
        <v>27</v>
      </c>
      <c r="C35" s="34" t="s">
        <v>174</v>
      </c>
      <c r="D35" s="34" t="s">
        <v>209</v>
      </c>
      <c r="J35" s="37">
        <v>80</v>
      </c>
      <c r="K35" s="37"/>
      <c r="L35" s="37"/>
      <c r="M35" s="37"/>
      <c r="N35" s="37"/>
      <c r="O35" s="37"/>
      <c r="P35" s="48"/>
    </row>
    <row r="36" spans="2:16" s="34" customFormat="1" x14ac:dyDescent="0.4">
      <c r="B36" s="32">
        <f t="shared" si="1"/>
        <v>28</v>
      </c>
      <c r="C36" s="34" t="s">
        <v>175</v>
      </c>
      <c r="D36" s="34" t="s">
        <v>210</v>
      </c>
      <c r="J36" s="37">
        <v>80</v>
      </c>
      <c r="K36" s="37"/>
      <c r="L36" s="37"/>
      <c r="M36" s="37"/>
      <c r="N36" s="37"/>
      <c r="O36" s="37"/>
      <c r="P36" s="48"/>
    </row>
    <row r="37" spans="2:16" s="34" customFormat="1" x14ac:dyDescent="0.4">
      <c r="B37" s="32">
        <f t="shared" si="1"/>
        <v>29</v>
      </c>
      <c r="C37" s="34" t="s">
        <v>176</v>
      </c>
      <c r="D37" s="34" t="s">
        <v>211</v>
      </c>
      <c r="J37" s="37">
        <v>80</v>
      </c>
      <c r="K37" s="37"/>
      <c r="L37" s="37"/>
      <c r="M37" s="37"/>
      <c r="N37" s="37"/>
      <c r="O37" s="37"/>
      <c r="P37" s="48"/>
    </row>
    <row r="38" spans="2:16" s="34" customFormat="1" x14ac:dyDescent="0.4">
      <c r="B38" s="32">
        <f t="shared" si="1"/>
        <v>30</v>
      </c>
      <c r="C38" s="34" t="s">
        <v>177</v>
      </c>
      <c r="D38" s="34" t="s">
        <v>212</v>
      </c>
      <c r="J38" s="37">
        <v>80</v>
      </c>
      <c r="K38" s="37"/>
      <c r="L38" s="37"/>
      <c r="M38" s="37"/>
      <c r="N38" s="37"/>
      <c r="O38" s="37"/>
      <c r="P38" s="48"/>
    </row>
    <row r="39" spans="2:16" s="34" customFormat="1" x14ac:dyDescent="0.4">
      <c r="B39" s="32">
        <f t="shared" si="1"/>
        <v>31</v>
      </c>
      <c r="C39" s="34" t="s">
        <v>178</v>
      </c>
      <c r="D39" s="34" t="s">
        <v>213</v>
      </c>
      <c r="J39" s="37">
        <v>80</v>
      </c>
      <c r="K39" s="37"/>
      <c r="L39" s="37"/>
      <c r="M39" s="37"/>
      <c r="N39" s="37"/>
      <c r="O39" s="37"/>
      <c r="P39" s="48"/>
    </row>
    <row r="40" spans="2:16" s="34" customFormat="1" x14ac:dyDescent="0.4">
      <c r="B40" s="32">
        <f t="shared" si="1"/>
        <v>32</v>
      </c>
      <c r="C40" s="34" t="s">
        <v>179</v>
      </c>
      <c r="D40" s="34" t="s">
        <v>214</v>
      </c>
      <c r="J40" s="37">
        <v>80</v>
      </c>
      <c r="K40" s="37"/>
      <c r="L40" s="37"/>
      <c r="M40" s="37"/>
      <c r="N40" s="37"/>
      <c r="O40" s="37"/>
      <c r="P40" s="48"/>
    </row>
    <row r="41" spans="2:16" s="34" customFormat="1" x14ac:dyDescent="0.4">
      <c r="B41" s="32">
        <f>B40+1</f>
        <v>33</v>
      </c>
      <c r="C41" s="34" t="s">
        <v>180</v>
      </c>
      <c r="D41" s="34" t="s">
        <v>215</v>
      </c>
      <c r="J41" s="37">
        <v>80</v>
      </c>
      <c r="K41" s="37"/>
      <c r="L41" s="37"/>
      <c r="M41" s="37"/>
      <c r="N41" s="37"/>
      <c r="O41" s="37"/>
      <c r="P41" s="48"/>
    </row>
    <row r="42" spans="2:16" s="34" customFormat="1" x14ac:dyDescent="0.4">
      <c r="B42" s="28">
        <v>34</v>
      </c>
      <c r="C42" s="34" t="s">
        <v>181</v>
      </c>
      <c r="D42" s="34" t="s">
        <v>216</v>
      </c>
      <c r="J42" s="37">
        <v>80</v>
      </c>
      <c r="K42" s="37"/>
      <c r="L42" s="37"/>
      <c r="M42" s="37"/>
      <c r="N42" s="37"/>
      <c r="O42" s="37"/>
      <c r="P42" s="48"/>
    </row>
    <row r="43" spans="2:16" s="34" customFormat="1" x14ac:dyDescent="0.4">
      <c r="B43" s="40">
        <v>35</v>
      </c>
      <c r="C43" s="34" t="s">
        <v>182</v>
      </c>
      <c r="D43" s="34" t="s">
        <v>217</v>
      </c>
      <c r="J43" s="49">
        <v>80</v>
      </c>
      <c r="K43" s="37"/>
      <c r="L43" s="37"/>
      <c r="M43" s="37"/>
      <c r="N43" s="37"/>
      <c r="O43" s="37"/>
      <c r="P43" s="48"/>
    </row>
    <row r="44" spans="2:16" x14ac:dyDescent="0.4">
      <c r="B44" s="34"/>
      <c r="C44" s="34"/>
      <c r="D44" s="34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31">
        <f>SUM(J44:O44)/7</f>
        <v>0</v>
      </c>
    </row>
    <row r="45" spans="2:16" x14ac:dyDescent="0.4">
      <c r="B45" s="34"/>
      <c r="C45" s="34"/>
      <c r="D45" s="34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>
        <f>SUM(J45:O45)/7</f>
        <v>0</v>
      </c>
    </row>
    <row r="46" spans="2:16" x14ac:dyDescent="0.4">
      <c r="B46" s="34"/>
      <c r="C46" s="34"/>
      <c r="D46" s="34"/>
      <c r="E46" s="7"/>
      <c r="H46" s="64" t="s">
        <v>19</v>
      </c>
      <c r="I46" s="64"/>
      <c r="J46" s="13">
        <f t="shared" ref="J46:O46" si="2">COUNTIF(J9:J45,"&gt;=70")</f>
        <v>34</v>
      </c>
      <c r="K46" s="13">
        <f t="shared" si="2"/>
        <v>0</v>
      </c>
      <c r="L46" s="13">
        <f t="shared" si="2"/>
        <v>0</v>
      </c>
      <c r="M46" s="13">
        <f t="shared" si="2"/>
        <v>0</v>
      </c>
      <c r="N46" s="13">
        <f t="shared" si="2"/>
        <v>0</v>
      </c>
      <c r="O46" s="13">
        <f t="shared" si="2"/>
        <v>0</v>
      </c>
      <c r="P46" s="17">
        <f>COUNTIF(P9:P31,"&gt;=70")</f>
        <v>0</v>
      </c>
    </row>
    <row r="47" spans="2:16" x14ac:dyDescent="0.4">
      <c r="C47" s="51"/>
      <c r="D47" s="51"/>
      <c r="E47" s="11"/>
      <c r="H47" s="63" t="s">
        <v>20</v>
      </c>
      <c r="I47" s="63"/>
      <c r="J47" s="14">
        <f t="shared" ref="J47:P47" si="3">COUNTIF(J9:J45,"&lt;70")</f>
        <v>1</v>
      </c>
      <c r="K47" s="14">
        <v>0</v>
      </c>
      <c r="L47" s="14">
        <f t="shared" si="3"/>
        <v>0</v>
      </c>
      <c r="M47" s="14">
        <f t="shared" si="3"/>
        <v>0</v>
      </c>
      <c r="N47" s="14">
        <f t="shared" si="3"/>
        <v>0</v>
      </c>
      <c r="O47" s="14">
        <f t="shared" si="3"/>
        <v>0</v>
      </c>
      <c r="P47" s="14">
        <f t="shared" si="3"/>
        <v>25</v>
      </c>
    </row>
    <row r="48" spans="2:16" x14ac:dyDescent="0.4">
      <c r="C48" s="51"/>
      <c r="D48" s="51"/>
      <c r="E48" s="51"/>
      <c r="H48" s="63" t="s">
        <v>21</v>
      </c>
      <c r="I48" s="63"/>
      <c r="J48" s="14">
        <f t="shared" ref="J48:P48" si="4">COUNT(J9:J45)</f>
        <v>35</v>
      </c>
      <c r="K48" s="14">
        <f t="shared" si="4"/>
        <v>0</v>
      </c>
      <c r="L48" s="14">
        <f t="shared" si="4"/>
        <v>0</v>
      </c>
      <c r="M48" s="14">
        <f t="shared" si="4"/>
        <v>0</v>
      </c>
      <c r="N48" s="14">
        <f t="shared" si="4"/>
        <v>0</v>
      </c>
      <c r="O48" s="14">
        <f t="shared" si="4"/>
        <v>0</v>
      </c>
      <c r="P48" s="14">
        <f t="shared" si="4"/>
        <v>25</v>
      </c>
    </row>
    <row r="49" spans="3:16" x14ac:dyDescent="0.4">
      <c r="C49" s="51"/>
      <c r="D49" s="51"/>
      <c r="E49" s="7"/>
      <c r="F49" s="4"/>
      <c r="H49" s="54" t="s">
        <v>16</v>
      </c>
      <c r="I49" s="54"/>
      <c r="J49" s="15">
        <f>J46/J48</f>
        <v>0.97142857142857142</v>
      </c>
      <c r="K49" s="16" t="e">
        <f t="shared" ref="K49:P49" si="5">K46/K48</f>
        <v>#DIV/0!</v>
      </c>
      <c r="L49" s="16" t="e">
        <f t="shared" si="5"/>
        <v>#DIV/0!</v>
      </c>
      <c r="M49" s="16" t="e">
        <f t="shared" si="5"/>
        <v>#DIV/0!</v>
      </c>
      <c r="N49" s="16" t="e">
        <f t="shared" si="5"/>
        <v>#DIV/0!</v>
      </c>
      <c r="O49" s="16" t="e">
        <f t="shared" si="5"/>
        <v>#DIV/0!</v>
      </c>
      <c r="P49" s="16">
        <f t="shared" si="5"/>
        <v>0</v>
      </c>
    </row>
    <row r="50" spans="3:16" x14ac:dyDescent="0.4">
      <c r="C50" s="51"/>
      <c r="D50" s="51"/>
      <c r="E50" s="7"/>
      <c r="F50" s="4"/>
      <c r="H50" s="54" t="s">
        <v>17</v>
      </c>
      <c r="I50" s="54"/>
      <c r="J50" s="15">
        <f>J47/J48</f>
        <v>2.8571428571428571E-2</v>
      </c>
      <c r="K50" s="15" t="e">
        <f t="shared" ref="K50:P50" si="6">K47/K48</f>
        <v>#DIV/0!</v>
      </c>
      <c r="L50" s="16" t="e">
        <f t="shared" si="6"/>
        <v>#DIV/0!</v>
      </c>
      <c r="M50" s="16" t="e">
        <f t="shared" si="6"/>
        <v>#DIV/0!</v>
      </c>
      <c r="N50" s="16" t="e">
        <f t="shared" si="6"/>
        <v>#DIV/0!</v>
      </c>
      <c r="O50" s="16" t="e">
        <f t="shared" si="6"/>
        <v>#DIV/0!</v>
      </c>
      <c r="P50" s="16">
        <f t="shared" si="6"/>
        <v>1</v>
      </c>
    </row>
    <row r="51" spans="3:16" x14ac:dyDescent="0.4">
      <c r="C51" s="51"/>
      <c r="D51" s="51"/>
      <c r="E51" s="11"/>
      <c r="F51" s="4"/>
    </row>
    <row r="52" spans="3:16" x14ac:dyDescent="0.4">
      <c r="C52" s="7"/>
      <c r="D52" s="7"/>
      <c r="E52" s="11"/>
      <c r="F52" s="4"/>
    </row>
    <row r="53" spans="3:16" x14ac:dyDescent="0.4">
      <c r="J53" s="52"/>
      <c r="K53" s="52"/>
      <c r="L53" s="52"/>
      <c r="M53" s="52"/>
      <c r="N53" s="52"/>
      <c r="O53" s="52"/>
    </row>
    <row r="54" spans="3:16" x14ac:dyDescent="0.4">
      <c r="J54" s="53" t="s">
        <v>18</v>
      </c>
      <c r="K54" s="53"/>
      <c r="L54" s="53"/>
      <c r="M54" s="53"/>
      <c r="N54" s="53"/>
      <c r="O54" s="53"/>
    </row>
  </sheetData>
  <mergeCells count="29">
    <mergeCell ref="K6:O6"/>
    <mergeCell ref="D8:I8"/>
    <mergeCell ref="B2:O2"/>
    <mergeCell ref="C3:O3"/>
    <mergeCell ref="D4:G4"/>
    <mergeCell ref="J4:K4"/>
    <mergeCell ref="N4:O4"/>
    <mergeCell ref="E44:G44"/>
    <mergeCell ref="H44:J44"/>
    <mergeCell ref="C47:D47"/>
    <mergeCell ref="H47:I47"/>
    <mergeCell ref="D6:G6"/>
    <mergeCell ref="I6:J6"/>
    <mergeCell ref="C51:D51"/>
    <mergeCell ref="J53:O53"/>
    <mergeCell ref="J54:O54"/>
    <mergeCell ref="K44:M44"/>
    <mergeCell ref="N44:O44"/>
    <mergeCell ref="E45:G45"/>
    <mergeCell ref="H45:J45"/>
    <mergeCell ref="K45:M45"/>
    <mergeCell ref="N45:O45"/>
    <mergeCell ref="C48:E48"/>
    <mergeCell ref="H48:I48"/>
    <mergeCell ref="C49:D49"/>
    <mergeCell ref="H49:I49"/>
    <mergeCell ref="C50:D50"/>
    <mergeCell ref="H50:I50"/>
    <mergeCell ref="H46:I4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45"/>
  <sheetViews>
    <sheetView tabSelected="1" topLeftCell="E35" zoomScale="213" workbookViewId="0">
      <selection activeCell="J40" sqref="J40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x14ac:dyDescent="0.4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5"/>
      <c r="R3" s="25"/>
    </row>
    <row r="4" spans="2:18" x14ac:dyDescent="0.4">
      <c r="C4" s="18" t="s">
        <v>0</v>
      </c>
      <c r="D4" s="61" t="s">
        <v>265</v>
      </c>
      <c r="E4" s="61"/>
      <c r="F4" s="61"/>
      <c r="G4" s="61"/>
      <c r="I4" s="18" t="s">
        <v>1</v>
      </c>
      <c r="J4" s="55" t="s">
        <v>218</v>
      </c>
      <c r="K4" s="55"/>
      <c r="M4" s="18" t="s">
        <v>2</v>
      </c>
      <c r="N4" s="62">
        <v>45562</v>
      </c>
      <c r="O4" s="62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5" t="s">
        <v>286</v>
      </c>
      <c r="E6" s="55"/>
      <c r="F6" s="55"/>
      <c r="G6" s="55"/>
      <c r="I6" s="56" t="s">
        <v>22</v>
      </c>
      <c r="J6" s="56"/>
      <c r="K6" s="57" t="s">
        <v>24</v>
      </c>
      <c r="L6" s="57"/>
      <c r="M6" s="57"/>
      <c r="N6" s="57"/>
      <c r="O6" s="57"/>
      <c r="P6" s="57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24" t="s">
        <v>7</v>
      </c>
      <c r="K8" s="24" t="s">
        <v>10</v>
      </c>
      <c r="L8" s="24" t="s">
        <v>11</v>
      </c>
      <c r="M8" s="24" t="s">
        <v>12</v>
      </c>
      <c r="N8" s="24"/>
      <c r="O8" s="24" t="s">
        <v>14</v>
      </c>
      <c r="P8" s="24" t="s">
        <v>15</v>
      </c>
      <c r="Q8" s="5" t="s">
        <v>23</v>
      </c>
    </row>
    <row r="9" spans="2:18" x14ac:dyDescent="0.4">
      <c r="B9" s="34">
        <v>1</v>
      </c>
      <c r="C9" s="34" t="s">
        <v>25</v>
      </c>
      <c r="D9" s="34" t="s">
        <v>28</v>
      </c>
      <c r="E9" s="34"/>
      <c r="F9" s="29"/>
      <c r="G9" s="29"/>
      <c r="H9" s="29"/>
      <c r="I9" s="30"/>
      <c r="J9" s="24">
        <v>100</v>
      </c>
      <c r="K9" s="24"/>
      <c r="L9" s="24">
        <v>0</v>
      </c>
      <c r="M9" s="24">
        <v>0</v>
      </c>
      <c r="N9" s="24"/>
      <c r="O9" s="24">
        <v>0</v>
      </c>
      <c r="P9" s="24">
        <v>0</v>
      </c>
      <c r="Q9" s="6">
        <f t="shared" ref="Q9:Q25" si="0">SUM(J9:P9)/7</f>
        <v>14.285714285714286</v>
      </c>
    </row>
    <row r="10" spans="2:18" x14ac:dyDescent="0.4">
      <c r="B10" s="34">
        <v>2</v>
      </c>
      <c r="C10" s="34" t="s">
        <v>219</v>
      </c>
      <c r="D10" s="34" t="s">
        <v>242</v>
      </c>
      <c r="E10" s="34"/>
      <c r="F10" s="29"/>
      <c r="G10" s="29"/>
      <c r="H10" s="29"/>
      <c r="I10" s="30"/>
      <c r="J10" s="36">
        <v>100</v>
      </c>
      <c r="K10" s="24"/>
      <c r="L10" s="24">
        <v>0</v>
      </c>
      <c r="M10" s="24">
        <v>0</v>
      </c>
      <c r="N10" s="24"/>
      <c r="O10" s="24">
        <v>0</v>
      </c>
      <c r="P10" s="24">
        <v>0</v>
      </c>
      <c r="Q10" s="6">
        <f t="shared" si="0"/>
        <v>14.285714285714286</v>
      </c>
    </row>
    <row r="11" spans="2:18" x14ac:dyDescent="0.4">
      <c r="B11" s="34">
        <v>3</v>
      </c>
      <c r="C11" s="34" t="s">
        <v>220</v>
      </c>
      <c r="D11" s="34" t="s">
        <v>243</v>
      </c>
      <c r="E11" s="34"/>
      <c r="F11" s="29"/>
      <c r="G11" s="29"/>
      <c r="H11" s="29"/>
      <c r="I11" s="30"/>
      <c r="J11" s="36">
        <v>100</v>
      </c>
      <c r="K11" s="24"/>
      <c r="L11" s="24">
        <v>0</v>
      </c>
      <c r="M11" s="24">
        <v>0</v>
      </c>
      <c r="N11" s="24"/>
      <c r="O11" s="24">
        <v>0</v>
      </c>
      <c r="P11" s="24">
        <v>0</v>
      </c>
      <c r="Q11" s="6">
        <f t="shared" si="0"/>
        <v>14.285714285714286</v>
      </c>
    </row>
    <row r="12" spans="2:18" x14ac:dyDescent="0.4">
      <c r="B12" s="34">
        <v>4</v>
      </c>
      <c r="C12" s="34" t="s">
        <v>221</v>
      </c>
      <c r="D12" s="34" t="s">
        <v>244</v>
      </c>
      <c r="E12" s="34"/>
      <c r="F12" s="29"/>
      <c r="G12" s="29"/>
      <c r="H12" s="29"/>
      <c r="I12" s="30"/>
      <c r="J12" s="36">
        <v>100</v>
      </c>
      <c r="K12" s="24"/>
      <c r="L12" s="24">
        <v>0</v>
      </c>
      <c r="M12" s="24">
        <v>0</v>
      </c>
      <c r="N12" s="24"/>
      <c r="O12" s="24">
        <v>0</v>
      </c>
      <c r="P12" s="24">
        <v>0</v>
      </c>
      <c r="Q12" s="6">
        <f t="shared" si="0"/>
        <v>14.285714285714286</v>
      </c>
    </row>
    <row r="13" spans="2:18" x14ac:dyDescent="0.4">
      <c r="B13" s="34">
        <v>5</v>
      </c>
      <c r="C13" s="34" t="s">
        <v>222</v>
      </c>
      <c r="D13" s="34" t="s">
        <v>245</v>
      </c>
      <c r="E13" s="34"/>
      <c r="F13" s="29"/>
      <c r="G13" s="29"/>
      <c r="H13" s="29"/>
      <c r="I13" s="30"/>
      <c r="J13" s="36">
        <v>100</v>
      </c>
      <c r="K13" s="24"/>
      <c r="L13" s="24">
        <v>0</v>
      </c>
      <c r="M13" s="24">
        <v>0</v>
      </c>
      <c r="N13" s="24"/>
      <c r="O13" s="24">
        <v>0</v>
      </c>
      <c r="P13" s="24">
        <v>0</v>
      </c>
      <c r="Q13" s="6">
        <f t="shared" si="0"/>
        <v>14.285714285714286</v>
      </c>
    </row>
    <row r="14" spans="2:18" x14ac:dyDescent="0.4">
      <c r="B14" s="34">
        <v>6</v>
      </c>
      <c r="C14" s="34" t="s">
        <v>223</v>
      </c>
      <c r="D14" s="34" t="s">
        <v>246</v>
      </c>
      <c r="E14" s="34"/>
      <c r="F14" s="29"/>
      <c r="G14" s="29"/>
      <c r="H14" s="29"/>
      <c r="I14" s="30"/>
      <c r="J14" s="36">
        <v>100</v>
      </c>
      <c r="K14" s="24"/>
      <c r="L14" s="24">
        <v>0</v>
      </c>
      <c r="M14" s="24">
        <v>0</v>
      </c>
      <c r="N14" s="24"/>
      <c r="O14" s="24">
        <v>0</v>
      </c>
      <c r="P14" s="24">
        <v>0</v>
      </c>
      <c r="Q14" s="6">
        <f t="shared" si="0"/>
        <v>14.285714285714286</v>
      </c>
    </row>
    <row r="15" spans="2:18" x14ac:dyDescent="0.4">
      <c r="B15" s="34">
        <v>7</v>
      </c>
      <c r="C15" s="34" t="s">
        <v>224</v>
      </c>
      <c r="D15" s="34" t="s">
        <v>247</v>
      </c>
      <c r="E15" s="34"/>
      <c r="F15" s="29"/>
      <c r="G15" s="29"/>
      <c r="H15" s="29"/>
      <c r="I15" s="30"/>
      <c r="J15" s="36">
        <v>100</v>
      </c>
      <c r="K15" s="24"/>
      <c r="L15" s="24">
        <v>0</v>
      </c>
      <c r="M15" s="24">
        <v>0</v>
      </c>
      <c r="N15" s="24"/>
      <c r="O15" s="24">
        <v>0</v>
      </c>
      <c r="P15" s="24">
        <v>0</v>
      </c>
      <c r="Q15" s="6">
        <f t="shared" si="0"/>
        <v>14.285714285714286</v>
      </c>
    </row>
    <row r="16" spans="2:18" x14ac:dyDescent="0.4">
      <c r="B16" s="34">
        <v>8</v>
      </c>
      <c r="C16" s="34" t="s">
        <v>225</v>
      </c>
      <c r="D16" s="34" t="s">
        <v>248</v>
      </c>
      <c r="E16" s="34"/>
      <c r="F16" s="29"/>
      <c r="G16" s="29"/>
      <c r="H16" s="29"/>
      <c r="I16" s="30"/>
      <c r="J16" s="36">
        <v>100</v>
      </c>
      <c r="K16" s="24"/>
      <c r="L16" s="24">
        <v>0</v>
      </c>
      <c r="M16" s="24">
        <v>0</v>
      </c>
      <c r="N16" s="24"/>
      <c r="O16" s="24">
        <v>0</v>
      </c>
      <c r="P16" s="24">
        <v>0</v>
      </c>
      <c r="Q16" s="6">
        <f t="shared" si="0"/>
        <v>14.285714285714286</v>
      </c>
    </row>
    <row r="17" spans="2:17" x14ac:dyDescent="0.4">
      <c r="B17" s="34">
        <v>9</v>
      </c>
      <c r="C17" s="34" t="s">
        <v>226</v>
      </c>
      <c r="D17" s="34" t="s">
        <v>249</v>
      </c>
      <c r="E17" s="34"/>
      <c r="F17" s="29"/>
      <c r="G17" s="29"/>
      <c r="H17" s="29"/>
      <c r="I17" s="30"/>
      <c r="J17" s="36">
        <v>100</v>
      </c>
      <c r="K17" s="24"/>
      <c r="L17" s="24">
        <v>0</v>
      </c>
      <c r="M17" s="24">
        <v>0</v>
      </c>
      <c r="N17" s="24"/>
      <c r="O17" s="24">
        <v>0</v>
      </c>
      <c r="P17" s="24">
        <v>0</v>
      </c>
      <c r="Q17" s="6">
        <f t="shared" si="0"/>
        <v>14.285714285714286</v>
      </c>
    </row>
    <row r="18" spans="2:17" x14ac:dyDescent="0.4">
      <c r="B18" s="34">
        <v>10</v>
      </c>
      <c r="C18" s="34" t="s">
        <v>26</v>
      </c>
      <c r="D18" s="34" t="s">
        <v>29</v>
      </c>
      <c r="E18" s="34"/>
      <c r="F18" s="29"/>
      <c r="G18" s="29"/>
      <c r="H18" s="29"/>
      <c r="I18" s="30"/>
      <c r="J18" s="36">
        <v>100</v>
      </c>
      <c r="K18" s="24"/>
      <c r="L18" s="24">
        <v>0</v>
      </c>
      <c r="M18" s="24">
        <v>0</v>
      </c>
      <c r="N18" s="24"/>
      <c r="O18" s="24">
        <v>0</v>
      </c>
      <c r="P18" s="24">
        <v>0</v>
      </c>
      <c r="Q18" s="6">
        <f t="shared" si="0"/>
        <v>14.285714285714286</v>
      </c>
    </row>
    <row r="19" spans="2:17" x14ac:dyDescent="0.4">
      <c r="B19" s="34">
        <v>11</v>
      </c>
      <c r="C19" s="34" t="s">
        <v>227</v>
      </c>
      <c r="D19" s="34" t="s">
        <v>250</v>
      </c>
      <c r="E19" s="34"/>
      <c r="F19" s="29"/>
      <c r="G19" s="29"/>
      <c r="H19" s="29"/>
      <c r="I19" s="30"/>
      <c r="J19" s="36">
        <v>100</v>
      </c>
      <c r="K19" s="24"/>
      <c r="L19" s="24">
        <v>0</v>
      </c>
      <c r="M19" s="24">
        <v>0</v>
      </c>
      <c r="N19" s="24"/>
      <c r="O19" s="24">
        <v>0</v>
      </c>
      <c r="P19" s="24">
        <v>0</v>
      </c>
      <c r="Q19" s="6">
        <f t="shared" si="0"/>
        <v>14.285714285714286</v>
      </c>
    </row>
    <row r="20" spans="2:17" x14ac:dyDescent="0.4">
      <c r="B20" s="34">
        <v>12</v>
      </c>
      <c r="C20" s="34" t="s">
        <v>228</v>
      </c>
      <c r="D20" s="34" t="s">
        <v>251</v>
      </c>
      <c r="E20" s="34"/>
      <c r="F20" s="29"/>
      <c r="G20" s="29"/>
      <c r="H20" s="29"/>
      <c r="I20" s="30"/>
      <c r="J20" s="36">
        <v>100</v>
      </c>
      <c r="K20" s="24"/>
      <c r="L20" s="24">
        <v>0</v>
      </c>
      <c r="M20" s="24">
        <v>0</v>
      </c>
      <c r="N20" s="24"/>
      <c r="O20" s="24">
        <v>0</v>
      </c>
      <c r="P20" s="24">
        <v>0</v>
      </c>
      <c r="Q20" s="6">
        <f t="shared" si="0"/>
        <v>14.285714285714286</v>
      </c>
    </row>
    <row r="21" spans="2:17" x14ac:dyDescent="0.4">
      <c r="B21" s="34">
        <v>13</v>
      </c>
      <c r="C21" s="34" t="s">
        <v>27</v>
      </c>
      <c r="D21" s="34" t="s">
        <v>30</v>
      </c>
      <c r="E21" s="34"/>
      <c r="F21" s="29"/>
      <c r="G21" s="29"/>
      <c r="H21" s="29"/>
      <c r="I21" s="30"/>
      <c r="J21" s="36">
        <v>100</v>
      </c>
      <c r="K21" s="24"/>
      <c r="L21" s="24">
        <v>0</v>
      </c>
      <c r="M21" s="24">
        <v>0</v>
      </c>
      <c r="N21" s="24"/>
      <c r="O21" s="24">
        <v>0</v>
      </c>
      <c r="P21" s="24">
        <v>0</v>
      </c>
      <c r="Q21" s="6">
        <f t="shared" si="0"/>
        <v>14.285714285714286</v>
      </c>
    </row>
    <row r="22" spans="2:17" x14ac:dyDescent="0.4">
      <c r="B22" s="34">
        <v>14</v>
      </c>
      <c r="C22" s="34" t="s">
        <v>229</v>
      </c>
      <c r="D22" s="34" t="s">
        <v>252</v>
      </c>
      <c r="E22" s="34"/>
      <c r="F22" s="29"/>
      <c r="G22" s="29"/>
      <c r="H22" s="29"/>
      <c r="I22" s="30"/>
      <c r="J22" s="36">
        <v>100</v>
      </c>
      <c r="K22" s="24"/>
      <c r="L22" s="24">
        <v>0</v>
      </c>
      <c r="M22" s="24">
        <v>0</v>
      </c>
      <c r="N22" s="24"/>
      <c r="O22" s="24">
        <v>0</v>
      </c>
      <c r="P22" s="24">
        <v>0</v>
      </c>
      <c r="Q22" s="6">
        <f t="shared" si="0"/>
        <v>14.285714285714286</v>
      </c>
    </row>
    <row r="23" spans="2:17" x14ac:dyDescent="0.4">
      <c r="B23" s="34">
        <v>15</v>
      </c>
      <c r="C23" s="34" t="s">
        <v>230</v>
      </c>
      <c r="D23" s="34" t="s">
        <v>253</v>
      </c>
      <c r="E23" s="34"/>
      <c r="F23" s="29"/>
      <c r="G23" s="29"/>
      <c r="H23" s="29"/>
      <c r="I23" s="30"/>
      <c r="J23" s="36">
        <v>100</v>
      </c>
      <c r="K23" s="24"/>
      <c r="L23" s="24">
        <v>0</v>
      </c>
      <c r="M23" s="24">
        <v>0</v>
      </c>
      <c r="N23" s="24"/>
      <c r="O23" s="24">
        <v>0</v>
      </c>
      <c r="P23" s="24">
        <v>0</v>
      </c>
      <c r="Q23" s="6">
        <f t="shared" si="0"/>
        <v>14.285714285714286</v>
      </c>
    </row>
    <row r="24" spans="2:17" x14ac:dyDescent="0.4">
      <c r="B24" s="34">
        <v>16</v>
      </c>
      <c r="C24" s="34" t="s">
        <v>231</v>
      </c>
      <c r="D24" s="34" t="s">
        <v>254</v>
      </c>
      <c r="E24" s="34"/>
      <c r="F24" s="29"/>
      <c r="G24" s="29"/>
      <c r="H24" s="29"/>
      <c r="I24" s="30"/>
      <c r="J24" s="36">
        <v>100</v>
      </c>
      <c r="K24" s="24"/>
      <c r="L24" s="24">
        <v>0</v>
      </c>
      <c r="M24" s="24">
        <v>0</v>
      </c>
      <c r="N24" s="24"/>
      <c r="O24" s="24">
        <v>0</v>
      </c>
      <c r="P24" s="24">
        <v>0</v>
      </c>
      <c r="Q24" s="6">
        <f t="shared" si="0"/>
        <v>14.285714285714286</v>
      </c>
    </row>
    <row r="25" spans="2:17" x14ac:dyDescent="0.4">
      <c r="B25" s="34">
        <v>17</v>
      </c>
      <c r="C25" s="34" t="s">
        <v>232</v>
      </c>
      <c r="D25" s="34" t="s">
        <v>255</v>
      </c>
      <c r="E25" s="34"/>
      <c r="F25" s="29"/>
      <c r="G25" s="29"/>
      <c r="H25" s="29"/>
      <c r="I25" s="30"/>
      <c r="J25" s="36">
        <v>100</v>
      </c>
      <c r="K25" s="24"/>
      <c r="L25" s="24">
        <v>0</v>
      </c>
      <c r="M25" s="24">
        <v>0</v>
      </c>
      <c r="N25" s="24"/>
      <c r="O25" s="24">
        <v>0</v>
      </c>
      <c r="P25" s="24">
        <v>0</v>
      </c>
      <c r="Q25" s="6">
        <f t="shared" si="0"/>
        <v>14.285714285714286</v>
      </c>
    </row>
    <row r="26" spans="2:17" s="34" customFormat="1" x14ac:dyDescent="0.4">
      <c r="B26" s="34">
        <v>18</v>
      </c>
      <c r="C26" s="34" t="s">
        <v>233</v>
      </c>
      <c r="D26" s="34" t="s">
        <v>256</v>
      </c>
      <c r="F26" s="29"/>
      <c r="G26" s="29"/>
      <c r="H26" s="29"/>
      <c r="I26" s="30"/>
      <c r="J26" s="36">
        <v>100</v>
      </c>
      <c r="K26" s="36"/>
      <c r="L26" s="36"/>
      <c r="M26" s="36"/>
      <c r="N26" s="36"/>
      <c r="O26" s="36"/>
      <c r="P26" s="36"/>
      <c r="Q26" s="6"/>
    </row>
    <row r="27" spans="2:17" s="34" customFormat="1" x14ac:dyDescent="0.4">
      <c r="B27" s="34">
        <v>19</v>
      </c>
      <c r="C27" s="34" t="s">
        <v>234</v>
      </c>
      <c r="D27" s="34" t="s">
        <v>257</v>
      </c>
      <c r="F27" s="29"/>
      <c r="G27" s="29"/>
      <c r="H27" s="29"/>
      <c r="I27" s="30"/>
      <c r="J27" s="36">
        <v>100</v>
      </c>
      <c r="K27" s="36"/>
      <c r="L27" s="36"/>
      <c r="M27" s="36"/>
      <c r="N27" s="36"/>
      <c r="O27" s="36"/>
      <c r="P27" s="36"/>
      <c r="Q27" s="6"/>
    </row>
    <row r="28" spans="2:17" s="34" customFormat="1" x14ac:dyDescent="0.4">
      <c r="B28" s="34">
        <v>20</v>
      </c>
      <c r="C28" s="34" t="s">
        <v>235</v>
      </c>
      <c r="D28" s="34" t="s">
        <v>258</v>
      </c>
      <c r="F28" s="29"/>
      <c r="G28" s="29"/>
      <c r="H28" s="29"/>
      <c r="I28" s="30"/>
      <c r="J28" s="36">
        <v>100</v>
      </c>
      <c r="K28" s="36"/>
      <c r="L28" s="36"/>
      <c r="M28" s="36"/>
      <c r="N28" s="36"/>
      <c r="O28" s="36"/>
      <c r="P28" s="36"/>
      <c r="Q28" s="6"/>
    </row>
    <row r="29" spans="2:17" s="34" customFormat="1" x14ac:dyDescent="0.4">
      <c r="B29" s="34">
        <v>21</v>
      </c>
      <c r="C29" s="34" t="s">
        <v>236</v>
      </c>
      <c r="D29" s="34" t="s">
        <v>259</v>
      </c>
      <c r="F29" s="29"/>
      <c r="G29" s="29"/>
      <c r="H29" s="29"/>
      <c r="I29" s="30"/>
      <c r="J29" s="36">
        <v>100</v>
      </c>
      <c r="K29" s="36"/>
      <c r="L29" s="36"/>
      <c r="M29" s="36"/>
      <c r="N29" s="36"/>
      <c r="O29" s="36"/>
      <c r="P29" s="36"/>
      <c r="Q29" s="6"/>
    </row>
    <row r="30" spans="2:17" x14ac:dyDescent="0.4">
      <c r="B30" s="34">
        <v>22</v>
      </c>
      <c r="C30" s="34" t="s">
        <v>237</v>
      </c>
      <c r="D30" s="34" t="s">
        <v>260</v>
      </c>
      <c r="E30" s="34"/>
      <c r="F30" s="29"/>
      <c r="G30" s="29"/>
      <c r="H30" s="36"/>
      <c r="I30" s="36"/>
      <c r="J30" s="36">
        <v>100</v>
      </c>
      <c r="K30" s="36"/>
      <c r="L30" s="36"/>
      <c r="M30" s="36"/>
      <c r="N30" s="36"/>
      <c r="O30" s="36"/>
      <c r="P30" s="24"/>
      <c r="Q30" s="6"/>
    </row>
    <row r="31" spans="2:17" x14ac:dyDescent="0.4">
      <c r="B31" s="34">
        <v>23</v>
      </c>
      <c r="C31" s="34" t="s">
        <v>238</v>
      </c>
      <c r="D31" s="34" t="s">
        <v>261</v>
      </c>
      <c r="E31" s="34"/>
      <c r="F31" s="51"/>
      <c r="G31" s="51"/>
      <c r="H31" s="36"/>
      <c r="I31" s="36"/>
      <c r="J31" s="36">
        <v>100</v>
      </c>
      <c r="K31" s="36"/>
      <c r="L31" s="36"/>
      <c r="M31" s="36"/>
      <c r="N31" s="36"/>
      <c r="O31" s="36"/>
      <c r="P31" s="36"/>
      <c r="Q31" s="36"/>
    </row>
    <row r="32" spans="2:17" s="34" customFormat="1" x14ac:dyDescent="0.4">
      <c r="B32" s="34">
        <v>24</v>
      </c>
      <c r="C32" s="34" t="s">
        <v>239</v>
      </c>
      <c r="D32" s="34" t="s">
        <v>262</v>
      </c>
      <c r="F32" s="37"/>
      <c r="G32" s="37"/>
      <c r="H32" s="36"/>
      <c r="I32" s="36"/>
      <c r="J32" s="36">
        <v>100</v>
      </c>
      <c r="K32" s="36"/>
      <c r="L32" s="36"/>
      <c r="M32" s="36"/>
      <c r="N32" s="36"/>
      <c r="O32" s="36"/>
      <c r="P32" s="36"/>
      <c r="Q32" s="36"/>
    </row>
    <row r="33" spans="2:17" s="34" customFormat="1" x14ac:dyDescent="0.4">
      <c r="B33" s="34">
        <v>25</v>
      </c>
      <c r="C33" s="34" t="s">
        <v>240</v>
      </c>
      <c r="D33" s="34" t="s">
        <v>263</v>
      </c>
      <c r="F33" s="37"/>
      <c r="G33" s="37"/>
      <c r="H33" s="36"/>
      <c r="I33" s="36"/>
      <c r="J33" s="36">
        <v>100</v>
      </c>
      <c r="K33" s="36"/>
      <c r="L33" s="36"/>
      <c r="M33" s="36"/>
      <c r="N33" s="36"/>
      <c r="O33" s="36"/>
      <c r="P33" s="36"/>
      <c r="Q33" s="36"/>
    </row>
    <row r="34" spans="2:17" s="34" customFormat="1" x14ac:dyDescent="0.4">
      <c r="B34" s="34">
        <v>26</v>
      </c>
      <c r="C34" s="34" t="s">
        <v>241</v>
      </c>
      <c r="D34" s="34" t="s">
        <v>264</v>
      </c>
      <c r="F34" s="37"/>
      <c r="G34" s="37"/>
      <c r="H34" s="36"/>
      <c r="I34" s="36"/>
      <c r="J34" s="36">
        <v>100</v>
      </c>
      <c r="K34" s="36"/>
      <c r="L34" s="36"/>
      <c r="M34" s="36"/>
      <c r="N34" s="36"/>
      <c r="O34" s="36"/>
      <c r="P34" s="36"/>
      <c r="Q34" s="36"/>
    </row>
    <row r="35" spans="2:17" s="34" customFormat="1" x14ac:dyDescent="0.4"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2:17" s="34" customFormat="1" x14ac:dyDescent="0.4"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2:17" x14ac:dyDescent="0.4">
      <c r="C37" s="34"/>
      <c r="D37" s="34"/>
      <c r="E37" s="34"/>
      <c r="H37" s="64" t="s">
        <v>19</v>
      </c>
      <c r="I37" s="64"/>
      <c r="J37" s="26">
        <f>COUNTIF(J9:J34,"&gt;=70")</f>
        <v>26</v>
      </c>
      <c r="K37" s="26">
        <f t="shared" ref="K37:P37" si="1">COUNTIF(K31:K31,"&gt;=70")</f>
        <v>0</v>
      </c>
      <c r="L37" s="26">
        <f t="shared" si="1"/>
        <v>0</v>
      </c>
      <c r="M37" s="26">
        <f t="shared" si="1"/>
        <v>0</v>
      </c>
      <c r="N37" s="26">
        <f t="shared" si="1"/>
        <v>0</v>
      </c>
      <c r="O37" s="26">
        <f t="shared" si="1"/>
        <v>0</v>
      </c>
      <c r="P37" s="26">
        <f t="shared" si="1"/>
        <v>0</v>
      </c>
      <c r="Q37" s="17" t="e">
        <f>COUNTIF(#REF!,"&gt;=70")</f>
        <v>#REF!</v>
      </c>
    </row>
    <row r="38" spans="2:17" x14ac:dyDescent="0.4">
      <c r="C38" s="34"/>
      <c r="D38" s="34"/>
      <c r="E38" s="34"/>
      <c r="H38" s="63" t="s">
        <v>20</v>
      </c>
      <c r="I38" s="63"/>
      <c r="J38" s="50">
        <f>COUNTIF(J10:J35,"&lt;70")</f>
        <v>0</v>
      </c>
      <c r="K38" s="27">
        <f t="shared" ref="K38:Q38" si="2">COUNTIF(K31:K31,"&lt;70")</f>
        <v>0</v>
      </c>
      <c r="L38" s="27">
        <f t="shared" si="2"/>
        <v>0</v>
      </c>
      <c r="M38" s="27">
        <f t="shared" si="2"/>
        <v>0</v>
      </c>
      <c r="N38" s="27">
        <f t="shared" si="2"/>
        <v>0</v>
      </c>
      <c r="O38" s="27">
        <f t="shared" si="2"/>
        <v>0</v>
      </c>
      <c r="P38" s="27">
        <f t="shared" si="2"/>
        <v>0</v>
      </c>
      <c r="Q38" s="27">
        <f t="shared" si="2"/>
        <v>0</v>
      </c>
    </row>
    <row r="39" spans="2:17" x14ac:dyDescent="0.4">
      <c r="C39" s="34"/>
      <c r="D39" s="34"/>
      <c r="E39" s="34"/>
      <c r="H39" s="63" t="s">
        <v>21</v>
      </c>
      <c r="I39" s="63"/>
      <c r="J39" s="27">
        <f>SUM(J37:J38)</f>
        <v>26</v>
      </c>
      <c r="K39" s="27">
        <f>COUNT(K31:K31)</f>
        <v>0</v>
      </c>
      <c r="L39" s="27">
        <f t="shared" ref="L39:Q39" si="3">COUNT(L31:L31)</f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</row>
    <row r="40" spans="2:17" x14ac:dyDescent="0.4">
      <c r="B40" s="34"/>
      <c r="C40" s="34"/>
      <c r="D40" s="34"/>
      <c r="E40" s="34"/>
      <c r="F40" s="4"/>
      <c r="H40" s="54" t="s">
        <v>16</v>
      </c>
      <c r="I40" s="54"/>
      <c r="J40" s="15">
        <f>J37/J39</f>
        <v>1</v>
      </c>
      <c r="K40" s="16" t="e">
        <f t="shared" ref="K40:Q40" si="4">K37/K39</f>
        <v>#DIV/0!</v>
      </c>
      <c r="L40" s="16" t="e">
        <f t="shared" si="4"/>
        <v>#DIV/0!</v>
      </c>
      <c r="M40" s="16" t="e">
        <f t="shared" si="4"/>
        <v>#DIV/0!</v>
      </c>
      <c r="N40" s="16" t="e">
        <f t="shared" si="4"/>
        <v>#DIV/0!</v>
      </c>
      <c r="O40" s="16" t="e">
        <f t="shared" si="4"/>
        <v>#DIV/0!</v>
      </c>
      <c r="P40" s="16" t="e">
        <f t="shared" si="4"/>
        <v>#DIV/0!</v>
      </c>
      <c r="Q40" s="16" t="e">
        <f t="shared" si="4"/>
        <v>#REF!</v>
      </c>
    </row>
    <row r="41" spans="2:17" x14ac:dyDescent="0.4">
      <c r="B41" s="34"/>
      <c r="C41" s="34"/>
      <c r="D41" s="34"/>
      <c r="E41" s="34"/>
      <c r="F41" s="4"/>
      <c r="H41" s="54" t="s">
        <v>17</v>
      </c>
      <c r="I41" s="54"/>
      <c r="J41" s="15">
        <f>J38/J39</f>
        <v>0</v>
      </c>
      <c r="K41" s="15" t="e">
        <f t="shared" ref="K41:Q41" si="5">K38/K39</f>
        <v>#DIV/0!</v>
      </c>
      <c r="L41" s="16" t="e">
        <f t="shared" si="5"/>
        <v>#DIV/0!</v>
      </c>
      <c r="M41" s="16" t="e">
        <f t="shared" si="5"/>
        <v>#DIV/0!</v>
      </c>
      <c r="N41" s="16" t="e">
        <f t="shared" si="5"/>
        <v>#DIV/0!</v>
      </c>
      <c r="O41" s="16" t="e">
        <f t="shared" si="5"/>
        <v>#DIV/0!</v>
      </c>
      <c r="P41" s="16" t="e">
        <f t="shared" si="5"/>
        <v>#DIV/0!</v>
      </c>
      <c r="Q41" s="16" t="e">
        <f t="shared" si="5"/>
        <v>#DIV/0!</v>
      </c>
    </row>
    <row r="42" spans="2:17" x14ac:dyDescent="0.4">
      <c r="B42" s="34"/>
      <c r="C42" s="34"/>
      <c r="D42" s="34"/>
      <c r="E42" s="34"/>
      <c r="F42" s="4"/>
    </row>
    <row r="43" spans="2:17" x14ac:dyDescent="0.4">
      <c r="B43" s="34"/>
      <c r="C43" s="34"/>
      <c r="D43" s="34"/>
      <c r="E43" s="34"/>
      <c r="F43" s="4"/>
    </row>
    <row r="44" spans="2:17" x14ac:dyDescent="0.4">
      <c r="J44" s="52"/>
      <c r="K44" s="52"/>
      <c r="L44" s="52"/>
      <c r="M44" s="52"/>
      <c r="N44" s="52"/>
      <c r="O44" s="52"/>
      <c r="P44" s="52"/>
    </row>
    <row r="45" spans="2:17" x14ac:dyDescent="0.4">
      <c r="J45" s="53" t="s">
        <v>18</v>
      </c>
      <c r="K45" s="53"/>
      <c r="L45" s="53"/>
      <c r="M45" s="53"/>
      <c r="N45" s="53"/>
      <c r="O45" s="53"/>
      <c r="P45" s="53"/>
    </row>
  </sheetData>
  <mergeCells count="17">
    <mergeCell ref="D6:G6"/>
    <mergeCell ref="I6:J6"/>
    <mergeCell ref="K6:P6"/>
    <mergeCell ref="B2:P2"/>
    <mergeCell ref="C3:P3"/>
    <mergeCell ref="D4:G4"/>
    <mergeCell ref="J4:K4"/>
    <mergeCell ref="N4:O4"/>
    <mergeCell ref="H37:I37"/>
    <mergeCell ref="H38:I38"/>
    <mergeCell ref="D8:I8"/>
    <mergeCell ref="J44:P44"/>
    <mergeCell ref="J45:P45"/>
    <mergeCell ref="H39:I39"/>
    <mergeCell ref="H40:I40"/>
    <mergeCell ref="H41:I41"/>
    <mergeCell ref="F31:G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R41"/>
  <sheetViews>
    <sheetView topLeftCell="B1" zoomScale="120" zoomScaleNormal="190" workbookViewId="0">
      <selection activeCell="D7" sqref="D7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x14ac:dyDescent="0.4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5"/>
      <c r="R3" s="25"/>
    </row>
    <row r="4" spans="2:18" x14ac:dyDescent="0.4">
      <c r="C4" s="18" t="s">
        <v>0</v>
      </c>
      <c r="D4" s="61" t="s">
        <v>266</v>
      </c>
      <c r="E4" s="61"/>
      <c r="F4" s="61"/>
      <c r="G4" s="61"/>
      <c r="I4" s="18" t="s">
        <v>1</v>
      </c>
      <c r="J4" s="55" t="s">
        <v>267</v>
      </c>
      <c r="K4" s="55"/>
      <c r="M4" s="18" t="s">
        <v>2</v>
      </c>
      <c r="N4" s="62">
        <v>45562</v>
      </c>
      <c r="O4" s="62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5" t="s">
        <v>284</v>
      </c>
      <c r="E6" s="55"/>
      <c r="F6" s="55"/>
      <c r="G6" s="55"/>
      <c r="I6" s="56" t="s">
        <v>22</v>
      </c>
      <c r="J6" s="56"/>
      <c r="K6" s="57" t="s">
        <v>24</v>
      </c>
      <c r="L6" s="57"/>
      <c r="M6" s="57"/>
      <c r="N6" s="57"/>
      <c r="O6" s="57"/>
      <c r="P6" s="57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24" t="s">
        <v>7</v>
      </c>
      <c r="K8" s="24" t="s">
        <v>10</v>
      </c>
      <c r="L8" s="24" t="s">
        <v>11</v>
      </c>
      <c r="M8" s="24" t="s">
        <v>12</v>
      </c>
      <c r="N8" s="24"/>
      <c r="O8" s="24"/>
      <c r="P8" s="24"/>
      <c r="Q8" s="5" t="s">
        <v>23</v>
      </c>
    </row>
    <row r="9" spans="2:18" x14ac:dyDescent="0.4">
      <c r="B9" s="23">
        <v>1</v>
      </c>
      <c r="C9" s="34" t="s">
        <v>32</v>
      </c>
      <c r="D9" s="34" t="s">
        <v>33</v>
      </c>
      <c r="E9" s="33"/>
      <c r="F9" s="33"/>
      <c r="G9" s="33"/>
      <c r="H9" s="33"/>
      <c r="I9" s="33"/>
      <c r="J9" s="24">
        <v>90</v>
      </c>
      <c r="K9" s="24"/>
      <c r="L9" s="24"/>
      <c r="M9" s="24"/>
      <c r="N9" s="24"/>
      <c r="O9" s="24"/>
      <c r="P9" s="24"/>
      <c r="Q9" s="6">
        <f t="shared" ref="Q9:Q27" si="0">SUM(J9:P9)/7</f>
        <v>12.857142857142858</v>
      </c>
    </row>
    <row r="10" spans="2:18" x14ac:dyDescent="0.4">
      <c r="B10" s="23">
        <f>B9+1</f>
        <v>2</v>
      </c>
      <c r="C10" s="34" t="s">
        <v>34</v>
      </c>
      <c r="D10" s="34" t="s">
        <v>35</v>
      </c>
      <c r="E10" s="33"/>
      <c r="F10" s="33"/>
      <c r="G10" s="33"/>
      <c r="H10" s="33"/>
      <c r="I10" s="33"/>
      <c r="J10" s="36">
        <v>90</v>
      </c>
      <c r="K10" s="33"/>
      <c r="L10" s="33"/>
      <c r="M10" s="33"/>
      <c r="N10" s="33"/>
      <c r="O10" s="33"/>
      <c r="P10" s="33"/>
      <c r="Q10" s="6">
        <f t="shared" si="0"/>
        <v>12.857142857142858</v>
      </c>
    </row>
    <row r="11" spans="2:18" x14ac:dyDescent="0.4">
      <c r="B11" s="32">
        <v>3</v>
      </c>
      <c r="C11" s="34" t="s">
        <v>36</v>
      </c>
      <c r="D11" s="34" t="s">
        <v>37</v>
      </c>
      <c r="E11" s="33"/>
      <c r="F11" s="33"/>
      <c r="G11" s="33"/>
      <c r="H11" s="33"/>
      <c r="I11" s="33"/>
      <c r="J11" s="36">
        <v>90</v>
      </c>
      <c r="K11" s="33"/>
      <c r="L11" s="33"/>
      <c r="M11" s="33"/>
      <c r="N11" s="33"/>
      <c r="O11" s="33"/>
      <c r="P11" s="33"/>
      <c r="Q11" s="6">
        <f t="shared" si="0"/>
        <v>12.857142857142858</v>
      </c>
    </row>
    <row r="12" spans="2:18" x14ac:dyDescent="0.4">
      <c r="B12" s="32">
        <v>4</v>
      </c>
      <c r="C12" s="34" t="s">
        <v>38</v>
      </c>
      <c r="D12" s="34" t="s">
        <v>39</v>
      </c>
      <c r="E12" s="33"/>
      <c r="F12" s="33"/>
      <c r="G12" s="33"/>
      <c r="H12" s="33"/>
      <c r="I12" s="33"/>
      <c r="J12" s="36">
        <v>90</v>
      </c>
      <c r="K12" s="33"/>
      <c r="L12" s="33"/>
      <c r="M12" s="33"/>
      <c r="N12" s="33"/>
      <c r="O12" s="33"/>
      <c r="P12" s="33"/>
      <c r="Q12" s="6">
        <f t="shared" si="0"/>
        <v>12.857142857142858</v>
      </c>
    </row>
    <row r="13" spans="2:18" x14ac:dyDescent="0.4">
      <c r="B13" s="32">
        <v>5</v>
      </c>
      <c r="C13" s="34" t="s">
        <v>40</v>
      </c>
      <c r="D13" s="34" t="s">
        <v>41</v>
      </c>
      <c r="E13" s="33"/>
      <c r="F13" s="33"/>
      <c r="G13" s="33"/>
      <c r="H13" s="33"/>
      <c r="I13" s="33"/>
      <c r="J13" s="36">
        <v>90</v>
      </c>
      <c r="K13" s="33"/>
      <c r="L13" s="33"/>
      <c r="M13" s="33"/>
      <c r="N13" s="33"/>
      <c r="O13" s="33"/>
      <c r="P13" s="33"/>
      <c r="Q13" s="6">
        <f t="shared" si="0"/>
        <v>12.857142857142858</v>
      </c>
    </row>
    <row r="14" spans="2:18" x14ac:dyDescent="0.4">
      <c r="B14" s="32">
        <v>6</v>
      </c>
      <c r="C14" s="34" t="s">
        <v>42</v>
      </c>
      <c r="D14" s="34" t="s">
        <v>43</v>
      </c>
      <c r="E14" s="33"/>
      <c r="F14" s="33"/>
      <c r="G14" s="33"/>
      <c r="H14" s="33"/>
      <c r="I14" s="33"/>
      <c r="J14" s="36">
        <v>90</v>
      </c>
      <c r="K14" s="33"/>
      <c r="L14" s="33"/>
      <c r="M14" s="33"/>
      <c r="N14" s="33"/>
      <c r="O14" s="33"/>
      <c r="P14" s="33"/>
      <c r="Q14" s="6">
        <f t="shared" si="0"/>
        <v>12.857142857142858</v>
      </c>
    </row>
    <row r="15" spans="2:18" x14ac:dyDescent="0.4">
      <c r="B15" s="32">
        <v>7</v>
      </c>
      <c r="C15" s="34" t="s">
        <v>44</v>
      </c>
      <c r="D15" s="34" t="s">
        <v>45</v>
      </c>
      <c r="E15" s="33"/>
      <c r="F15" s="33"/>
      <c r="G15" s="33"/>
      <c r="H15" s="33"/>
      <c r="I15" s="33"/>
      <c r="J15" s="36">
        <v>90</v>
      </c>
      <c r="K15" s="33"/>
      <c r="L15" s="33"/>
      <c r="M15" s="33"/>
      <c r="N15" s="33"/>
      <c r="O15" s="33"/>
      <c r="P15" s="33"/>
      <c r="Q15" s="6">
        <f t="shared" si="0"/>
        <v>12.857142857142858</v>
      </c>
    </row>
    <row r="16" spans="2:18" x14ac:dyDescent="0.4">
      <c r="B16" s="32">
        <v>8</v>
      </c>
      <c r="C16" s="34" t="s">
        <v>46</v>
      </c>
      <c r="D16" s="34" t="s">
        <v>47</v>
      </c>
      <c r="E16" s="33"/>
      <c r="F16" s="33"/>
      <c r="G16" s="33"/>
      <c r="H16" s="33"/>
      <c r="I16" s="33"/>
      <c r="J16" s="36">
        <v>90</v>
      </c>
      <c r="K16" s="33"/>
      <c r="L16" s="33"/>
      <c r="M16" s="33"/>
      <c r="N16" s="33"/>
      <c r="O16" s="33"/>
      <c r="P16" s="33"/>
      <c r="Q16" s="6">
        <f t="shared" si="0"/>
        <v>12.857142857142858</v>
      </c>
    </row>
    <row r="17" spans="2:17" x14ac:dyDescent="0.4">
      <c r="B17" s="32">
        <v>9</v>
      </c>
      <c r="C17" s="34" t="s">
        <v>48</v>
      </c>
      <c r="D17" s="34" t="s">
        <v>49</v>
      </c>
      <c r="E17" s="33"/>
      <c r="F17" s="33"/>
      <c r="G17" s="33"/>
      <c r="H17" s="33"/>
      <c r="I17" s="33"/>
      <c r="J17" s="36">
        <v>90</v>
      </c>
      <c r="K17" s="33"/>
      <c r="L17" s="33"/>
      <c r="M17" s="33"/>
      <c r="N17" s="33"/>
      <c r="O17" s="33"/>
      <c r="P17" s="33"/>
      <c r="Q17" s="6">
        <f t="shared" si="0"/>
        <v>12.857142857142858</v>
      </c>
    </row>
    <row r="18" spans="2:17" x14ac:dyDescent="0.4">
      <c r="B18" s="32">
        <v>10</v>
      </c>
      <c r="C18" s="34" t="s">
        <v>50</v>
      </c>
      <c r="D18" s="34" t="s">
        <v>51</v>
      </c>
      <c r="E18" s="33"/>
      <c r="F18" s="33"/>
      <c r="G18" s="33"/>
      <c r="H18" s="33"/>
      <c r="I18" s="33"/>
      <c r="J18" s="36">
        <v>90</v>
      </c>
      <c r="K18" s="33"/>
      <c r="L18" s="33"/>
      <c r="M18" s="33"/>
      <c r="N18" s="33"/>
      <c r="O18" s="33"/>
      <c r="P18" s="33"/>
      <c r="Q18" s="6">
        <f t="shared" si="0"/>
        <v>12.857142857142858</v>
      </c>
    </row>
    <row r="19" spans="2:17" x14ac:dyDescent="0.4">
      <c r="B19" s="32">
        <v>11</v>
      </c>
      <c r="C19" s="34" t="s">
        <v>52</v>
      </c>
      <c r="D19" s="34" t="s">
        <v>53</v>
      </c>
      <c r="E19" s="33"/>
      <c r="F19" s="33"/>
      <c r="G19" s="33"/>
      <c r="H19" s="33"/>
      <c r="I19" s="33"/>
      <c r="J19" s="36">
        <v>90</v>
      </c>
      <c r="K19" s="33"/>
      <c r="L19" s="33"/>
      <c r="M19" s="33"/>
      <c r="N19" s="33"/>
      <c r="O19" s="33"/>
      <c r="P19" s="33"/>
      <c r="Q19" s="6">
        <f t="shared" si="0"/>
        <v>12.857142857142858</v>
      </c>
    </row>
    <row r="20" spans="2:17" s="34" customFormat="1" x14ac:dyDescent="0.4">
      <c r="B20" s="32">
        <v>12</v>
      </c>
      <c r="C20" s="34" t="s">
        <v>54</v>
      </c>
      <c r="D20" s="34" t="s">
        <v>55</v>
      </c>
      <c r="E20" s="33"/>
      <c r="F20" s="33"/>
      <c r="G20" s="33"/>
      <c r="H20" s="33"/>
      <c r="I20" s="33"/>
      <c r="J20" s="36">
        <v>90</v>
      </c>
      <c r="K20" s="33"/>
      <c r="L20" s="33"/>
      <c r="M20" s="33"/>
      <c r="N20" s="33"/>
      <c r="O20" s="33"/>
      <c r="P20" s="33"/>
      <c r="Q20" s="6">
        <f t="shared" si="0"/>
        <v>12.857142857142858</v>
      </c>
    </row>
    <row r="21" spans="2:17" s="34" customFormat="1" x14ac:dyDescent="0.4">
      <c r="B21" s="32">
        <v>13</v>
      </c>
      <c r="C21" s="34" t="s">
        <v>56</v>
      </c>
      <c r="D21" s="34" t="s">
        <v>57</v>
      </c>
      <c r="E21" s="33"/>
      <c r="F21" s="33"/>
      <c r="G21" s="33"/>
      <c r="H21" s="33"/>
      <c r="I21" s="33"/>
      <c r="J21" s="36">
        <v>90</v>
      </c>
      <c r="K21" s="33"/>
      <c r="L21" s="33"/>
      <c r="M21" s="33"/>
      <c r="N21" s="33"/>
      <c r="O21" s="33"/>
      <c r="P21" s="33"/>
      <c r="Q21" s="6">
        <f t="shared" si="0"/>
        <v>12.857142857142858</v>
      </c>
    </row>
    <row r="22" spans="2:17" s="34" customFormat="1" x14ac:dyDescent="0.4">
      <c r="B22" s="32">
        <v>14</v>
      </c>
      <c r="C22" s="34" t="s">
        <v>58</v>
      </c>
      <c r="D22" s="34" t="s">
        <v>59</v>
      </c>
      <c r="E22" s="33"/>
      <c r="F22" s="33"/>
      <c r="G22" s="33"/>
      <c r="H22" s="33"/>
      <c r="I22" s="33"/>
      <c r="J22" s="36">
        <v>90</v>
      </c>
      <c r="K22" s="33"/>
      <c r="L22" s="33"/>
      <c r="M22" s="33"/>
      <c r="N22" s="33"/>
      <c r="O22" s="33"/>
      <c r="P22" s="33"/>
      <c r="Q22" s="6">
        <f t="shared" si="0"/>
        <v>12.857142857142858</v>
      </c>
    </row>
    <row r="23" spans="2:17" s="34" customFormat="1" x14ac:dyDescent="0.4">
      <c r="B23" s="32">
        <v>15</v>
      </c>
      <c r="C23" s="34" t="s">
        <v>60</v>
      </c>
      <c r="D23" s="34" t="s">
        <v>61</v>
      </c>
      <c r="E23" s="33"/>
      <c r="F23" s="33"/>
      <c r="G23" s="33"/>
      <c r="H23" s="33"/>
      <c r="I23" s="33"/>
      <c r="J23" s="36">
        <v>90</v>
      </c>
      <c r="K23" s="33"/>
      <c r="L23" s="33"/>
      <c r="M23" s="33"/>
      <c r="N23" s="33"/>
      <c r="O23" s="33"/>
      <c r="P23" s="33"/>
      <c r="Q23" s="6">
        <f t="shared" si="0"/>
        <v>12.857142857142858</v>
      </c>
    </row>
    <row r="24" spans="2:17" s="34" customFormat="1" x14ac:dyDescent="0.4">
      <c r="B24" s="32">
        <v>16</v>
      </c>
      <c r="C24" s="34" t="s">
        <v>62</v>
      </c>
      <c r="D24" s="34" t="s">
        <v>63</v>
      </c>
      <c r="E24" s="33"/>
      <c r="F24" s="33"/>
      <c r="G24" s="33"/>
      <c r="H24" s="33"/>
      <c r="I24" s="33"/>
      <c r="J24" s="36">
        <v>90</v>
      </c>
      <c r="K24" s="33"/>
      <c r="L24" s="33"/>
      <c r="M24" s="33"/>
      <c r="N24" s="33"/>
      <c r="O24" s="33"/>
      <c r="P24" s="33"/>
      <c r="Q24" s="6">
        <f t="shared" si="0"/>
        <v>12.857142857142858</v>
      </c>
    </row>
    <row r="25" spans="2:17" s="34" customFormat="1" x14ac:dyDescent="0.4">
      <c r="B25" s="32">
        <v>17</v>
      </c>
      <c r="C25" s="34" t="s">
        <v>64</v>
      </c>
      <c r="D25" s="34" t="s">
        <v>65</v>
      </c>
      <c r="E25" s="33"/>
      <c r="F25" s="33"/>
      <c r="G25" s="33"/>
      <c r="H25" s="33"/>
      <c r="I25" s="33"/>
      <c r="J25" s="36">
        <v>90</v>
      </c>
      <c r="K25" s="33"/>
      <c r="L25" s="33"/>
      <c r="M25" s="33"/>
      <c r="N25" s="33"/>
      <c r="O25" s="33"/>
      <c r="P25" s="33"/>
      <c r="Q25" s="6">
        <f t="shared" si="0"/>
        <v>12.857142857142858</v>
      </c>
    </row>
    <row r="26" spans="2:17" s="34" customFormat="1" x14ac:dyDescent="0.4">
      <c r="B26" s="32">
        <v>18</v>
      </c>
      <c r="C26" s="34" t="s">
        <v>66</v>
      </c>
      <c r="D26" s="34" t="s">
        <v>67</v>
      </c>
      <c r="E26" s="33"/>
      <c r="F26" s="33"/>
      <c r="G26" s="33"/>
      <c r="H26" s="33"/>
      <c r="I26" s="33"/>
      <c r="J26" s="36">
        <v>90</v>
      </c>
      <c r="K26" s="33"/>
      <c r="L26" s="33"/>
      <c r="M26" s="33"/>
      <c r="N26" s="33"/>
      <c r="O26" s="33"/>
      <c r="P26" s="33"/>
      <c r="Q26" s="6">
        <f t="shared" si="0"/>
        <v>12.857142857142858</v>
      </c>
    </row>
    <row r="27" spans="2:17" s="34" customFormat="1" x14ac:dyDescent="0.4">
      <c r="B27" s="32">
        <v>19</v>
      </c>
      <c r="C27" s="34" t="s">
        <v>68</v>
      </c>
      <c r="D27" s="34" t="s">
        <v>69</v>
      </c>
      <c r="E27" s="33"/>
      <c r="F27" s="33"/>
      <c r="G27" s="33"/>
      <c r="H27" s="33"/>
      <c r="I27" s="33"/>
      <c r="J27" s="36">
        <v>90</v>
      </c>
      <c r="K27" s="33"/>
      <c r="L27" s="33"/>
      <c r="M27" s="33"/>
      <c r="N27" s="33"/>
      <c r="O27" s="33"/>
      <c r="P27" s="33"/>
      <c r="Q27" s="6">
        <f t="shared" si="0"/>
        <v>12.857142857142858</v>
      </c>
    </row>
    <row r="28" spans="2:17" s="34" customFormat="1" x14ac:dyDescent="0.4">
      <c r="B28" s="32">
        <v>20</v>
      </c>
      <c r="C28" s="34" t="s">
        <v>70</v>
      </c>
      <c r="D28" s="34" t="s">
        <v>71</v>
      </c>
      <c r="E28" s="33"/>
      <c r="F28" s="33"/>
      <c r="G28" s="33"/>
      <c r="H28" s="33"/>
      <c r="I28" s="33"/>
      <c r="J28" s="36">
        <v>90</v>
      </c>
      <c r="K28" s="33"/>
      <c r="L28" s="33"/>
      <c r="M28" s="33"/>
      <c r="N28" s="33"/>
      <c r="O28" s="33"/>
      <c r="P28" s="36"/>
      <c r="Q28" s="36"/>
    </row>
    <row r="29" spans="2:17" s="34" customFormat="1" x14ac:dyDescent="0.4">
      <c r="B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6"/>
      <c r="Q29" s="36"/>
    </row>
    <row r="30" spans="2:17" s="34" customFormat="1" x14ac:dyDescent="0.4">
      <c r="B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6"/>
      <c r="Q30" s="36"/>
    </row>
    <row r="31" spans="2:17" s="34" customFormat="1" x14ac:dyDescent="0.4">
      <c r="B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6"/>
      <c r="Q31" s="36"/>
    </row>
    <row r="32" spans="2:17" x14ac:dyDescent="0.4">
      <c r="B32" s="32"/>
      <c r="C32" s="12"/>
      <c r="D32" s="33"/>
      <c r="E32" s="33"/>
      <c r="F32" s="33"/>
      <c r="G32" s="33"/>
      <c r="H32" s="33"/>
      <c r="I32" s="33"/>
      <c r="J32" s="2"/>
      <c r="K32" s="2"/>
      <c r="L32" s="2"/>
      <c r="M32" s="2"/>
      <c r="N32" s="2"/>
      <c r="O32" s="2"/>
      <c r="P32" s="36"/>
      <c r="Q32" s="36"/>
    </row>
    <row r="33" spans="3:17" x14ac:dyDescent="0.4">
      <c r="C33" s="51"/>
      <c r="D33" s="51"/>
      <c r="E33" s="22"/>
      <c r="H33" s="64" t="s">
        <v>19</v>
      </c>
      <c r="I33" s="64"/>
      <c r="J33" s="26">
        <f t="shared" ref="J33:P33" si="1">COUNTIF(J9:J32,"&gt;=70")</f>
        <v>20</v>
      </c>
      <c r="K33" s="26">
        <f t="shared" si="1"/>
        <v>0</v>
      </c>
      <c r="L33" s="26">
        <f t="shared" si="1"/>
        <v>0</v>
      </c>
      <c r="M33" s="26">
        <f t="shared" si="1"/>
        <v>0</v>
      </c>
      <c r="N33" s="26">
        <f t="shared" si="1"/>
        <v>0</v>
      </c>
      <c r="O33" s="26">
        <f t="shared" si="1"/>
        <v>0</v>
      </c>
      <c r="P33" s="26">
        <f t="shared" si="1"/>
        <v>0</v>
      </c>
      <c r="Q33" s="17">
        <f>COUNTIF(Q9:Q31,"&gt;=70")</f>
        <v>0</v>
      </c>
    </row>
    <row r="34" spans="3:17" x14ac:dyDescent="0.4">
      <c r="C34" s="51"/>
      <c r="D34" s="51"/>
      <c r="E34" s="11"/>
      <c r="H34" s="63" t="s">
        <v>20</v>
      </c>
      <c r="I34" s="63"/>
      <c r="J34" s="27">
        <f t="shared" ref="J34:Q34" si="2">COUNTIF(J9:J32,"&lt;70")</f>
        <v>0</v>
      </c>
      <c r="K34" s="27">
        <f t="shared" si="2"/>
        <v>0</v>
      </c>
      <c r="L34" s="27">
        <f t="shared" si="2"/>
        <v>0</v>
      </c>
      <c r="M34" s="27">
        <f t="shared" si="2"/>
        <v>0</v>
      </c>
      <c r="N34" s="27">
        <f t="shared" si="2"/>
        <v>0</v>
      </c>
      <c r="O34" s="27">
        <f t="shared" si="2"/>
        <v>0</v>
      </c>
      <c r="P34" s="27">
        <f t="shared" si="2"/>
        <v>0</v>
      </c>
      <c r="Q34" s="27">
        <f t="shared" si="2"/>
        <v>19</v>
      </c>
    </row>
    <row r="35" spans="3:17" x14ac:dyDescent="0.4">
      <c r="C35" s="51"/>
      <c r="D35" s="51"/>
      <c r="E35" s="51"/>
      <c r="H35" s="63" t="s">
        <v>21</v>
      </c>
      <c r="I35" s="63"/>
      <c r="J35" s="27">
        <f t="shared" ref="J35:Q35" si="3">COUNT(J9:J32)</f>
        <v>20</v>
      </c>
      <c r="K35" s="27">
        <f t="shared" si="3"/>
        <v>0</v>
      </c>
      <c r="L35" s="27">
        <f t="shared" si="3"/>
        <v>0</v>
      </c>
      <c r="M35" s="27">
        <f t="shared" si="3"/>
        <v>0</v>
      </c>
      <c r="N35" s="27">
        <f t="shared" si="3"/>
        <v>0</v>
      </c>
      <c r="O35" s="27">
        <f t="shared" si="3"/>
        <v>0</v>
      </c>
      <c r="P35" s="27">
        <f t="shared" si="3"/>
        <v>0</v>
      </c>
      <c r="Q35" s="27">
        <f t="shared" si="3"/>
        <v>19</v>
      </c>
    </row>
    <row r="36" spans="3:17" x14ac:dyDescent="0.4">
      <c r="C36" s="51"/>
      <c r="D36" s="51"/>
      <c r="E36" s="22"/>
      <c r="F36" s="4"/>
      <c r="H36" s="54" t="s">
        <v>16</v>
      </c>
      <c r="I36" s="54"/>
      <c r="J36" s="15">
        <f>J33/J35</f>
        <v>1</v>
      </c>
      <c r="K36" s="16" t="e">
        <f t="shared" ref="K36:Q36" si="4">K33/K35</f>
        <v>#DIV/0!</v>
      </c>
      <c r="L36" s="16" t="e">
        <f t="shared" si="4"/>
        <v>#DIV/0!</v>
      </c>
      <c r="M36" s="16" t="e">
        <f t="shared" si="4"/>
        <v>#DIV/0!</v>
      </c>
      <c r="N36" s="16" t="e">
        <f t="shared" si="4"/>
        <v>#DIV/0!</v>
      </c>
      <c r="O36" s="16" t="e">
        <f t="shared" si="4"/>
        <v>#DIV/0!</v>
      </c>
      <c r="P36" s="16" t="e">
        <f t="shared" si="4"/>
        <v>#DIV/0!</v>
      </c>
      <c r="Q36" s="16">
        <f t="shared" si="4"/>
        <v>0</v>
      </c>
    </row>
    <row r="37" spans="3:17" x14ac:dyDescent="0.4">
      <c r="C37" s="51"/>
      <c r="D37" s="51"/>
      <c r="E37" s="22"/>
      <c r="F37" s="4"/>
      <c r="H37" s="54" t="s">
        <v>17</v>
      </c>
      <c r="I37" s="54"/>
      <c r="J37" s="15">
        <f>J34/J35</f>
        <v>0</v>
      </c>
      <c r="K37" s="15" t="e">
        <f t="shared" ref="K37:Q37" si="5">K34/K35</f>
        <v>#DIV/0!</v>
      </c>
      <c r="L37" s="16" t="e">
        <f t="shared" si="5"/>
        <v>#DIV/0!</v>
      </c>
      <c r="M37" s="16" t="e">
        <f t="shared" si="5"/>
        <v>#DIV/0!</v>
      </c>
      <c r="N37" s="16" t="e">
        <f t="shared" si="5"/>
        <v>#DIV/0!</v>
      </c>
      <c r="O37" s="16" t="e">
        <f t="shared" si="5"/>
        <v>#DIV/0!</v>
      </c>
      <c r="P37" s="16" t="e">
        <f t="shared" si="5"/>
        <v>#DIV/0!</v>
      </c>
      <c r="Q37" s="16">
        <f t="shared" si="5"/>
        <v>1</v>
      </c>
    </row>
    <row r="38" spans="3:17" x14ac:dyDescent="0.4">
      <c r="C38" s="51"/>
      <c r="D38" s="51"/>
      <c r="E38" s="11"/>
      <c r="F38" s="4"/>
    </row>
    <row r="39" spans="3:17" x14ac:dyDescent="0.4">
      <c r="C39" s="22"/>
      <c r="D39" s="22"/>
      <c r="E39" s="11"/>
      <c r="F39" s="4"/>
    </row>
    <row r="40" spans="3:17" x14ac:dyDescent="0.4">
      <c r="J40" s="52"/>
      <c r="K40" s="52"/>
      <c r="L40" s="52"/>
      <c r="M40" s="52"/>
      <c r="N40" s="52"/>
      <c r="O40" s="52"/>
      <c r="P40" s="52"/>
    </row>
    <row r="41" spans="3:17" x14ac:dyDescent="0.4">
      <c r="J41" s="53" t="s">
        <v>18</v>
      </c>
      <c r="K41" s="53"/>
      <c r="L41" s="53"/>
      <c r="M41" s="53"/>
      <c r="N41" s="53"/>
      <c r="O41" s="53"/>
      <c r="P41" s="53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4370-194C-4A2F-AD95-187C150F1915}">
  <dimension ref="B2:R26"/>
  <sheetViews>
    <sheetView topLeftCell="A121" zoomScale="81" workbookViewId="0">
      <selection activeCell="D7" sqref="D7"/>
    </sheetView>
  </sheetViews>
  <sheetFormatPr baseColWidth="10" defaultRowHeight="14.6" x14ac:dyDescent="0.4"/>
  <cols>
    <col min="1" max="1" width="1.3046875" style="34" customWidth="1"/>
    <col min="2" max="2" width="5" style="34" customWidth="1"/>
    <col min="3" max="3" width="10.84375" style="34" customWidth="1"/>
    <col min="4" max="4" width="7.765625" style="34" customWidth="1"/>
    <col min="5" max="9" width="7.69140625" style="34" customWidth="1"/>
    <col min="10" max="10" width="7.15234375" style="34" customWidth="1"/>
    <col min="11" max="12" width="5.69140625" style="34" customWidth="1"/>
    <col min="13" max="13" width="6.3828125" style="34" customWidth="1"/>
    <col min="14" max="16" width="5.69140625" style="34" customWidth="1"/>
    <col min="17" max="17" width="8.69140625" style="34" customWidth="1"/>
    <col min="18" max="19" width="5.69140625" style="34" customWidth="1"/>
    <col min="20" max="16384" width="11.07421875" style="34"/>
  </cols>
  <sheetData>
    <row r="2" spans="2:18" ht="15.9" x14ac:dyDescent="0.4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x14ac:dyDescent="0.4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40"/>
      <c r="R3" s="40"/>
    </row>
    <row r="4" spans="2:18" x14ac:dyDescent="0.4">
      <c r="C4" s="34" t="s">
        <v>0</v>
      </c>
      <c r="D4" s="61" t="s">
        <v>268</v>
      </c>
      <c r="E4" s="61"/>
      <c r="F4" s="61"/>
      <c r="G4" s="61"/>
      <c r="I4" s="34" t="s">
        <v>1</v>
      </c>
      <c r="J4" s="55" t="s">
        <v>269</v>
      </c>
      <c r="K4" s="55"/>
      <c r="M4" s="34" t="s">
        <v>2</v>
      </c>
      <c r="N4" s="62">
        <v>45562</v>
      </c>
      <c r="O4" s="62"/>
    </row>
    <row r="5" spans="2:18" ht="6.75" customHeight="1" x14ac:dyDescent="0.4">
      <c r="D5" s="20"/>
      <c r="E5" s="20"/>
      <c r="F5" s="20"/>
      <c r="G5" s="20"/>
    </row>
    <row r="6" spans="2:18" x14ac:dyDescent="0.4">
      <c r="C6" s="34" t="s">
        <v>3</v>
      </c>
      <c r="D6" s="55" t="s">
        <v>284</v>
      </c>
      <c r="E6" s="55"/>
      <c r="F6" s="55"/>
      <c r="G6" s="55"/>
      <c r="I6" s="56" t="s">
        <v>22</v>
      </c>
      <c r="J6" s="56"/>
      <c r="K6" s="57" t="s">
        <v>24</v>
      </c>
      <c r="L6" s="57"/>
      <c r="M6" s="57"/>
      <c r="N6" s="57"/>
      <c r="O6" s="57"/>
      <c r="P6" s="57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36" t="s">
        <v>7</v>
      </c>
      <c r="K8" s="36" t="s">
        <v>10</v>
      </c>
      <c r="L8" s="36" t="s">
        <v>11</v>
      </c>
      <c r="M8" s="36" t="s">
        <v>12</v>
      </c>
      <c r="N8" s="36"/>
      <c r="O8" s="36"/>
      <c r="P8" s="36"/>
      <c r="Q8" s="5" t="s">
        <v>23</v>
      </c>
    </row>
    <row r="9" spans="2:18" x14ac:dyDescent="0.4">
      <c r="B9" s="32">
        <v>1</v>
      </c>
      <c r="C9" s="34" t="s">
        <v>270</v>
      </c>
      <c r="D9" s="34" t="s">
        <v>271</v>
      </c>
      <c r="E9" s="36"/>
      <c r="F9" s="36"/>
      <c r="G9" s="36"/>
      <c r="H9" s="36"/>
      <c r="I9" s="36"/>
      <c r="J9" s="36">
        <v>100</v>
      </c>
      <c r="K9" s="36">
        <v>0</v>
      </c>
      <c r="L9" s="36">
        <v>0</v>
      </c>
      <c r="M9" s="36">
        <v>0</v>
      </c>
      <c r="N9" s="36"/>
      <c r="O9" s="36"/>
      <c r="P9" s="36"/>
      <c r="Q9" s="6">
        <f t="shared" ref="Q9:Q15" si="0">SUM(J9:P9)/7</f>
        <v>14.285714285714286</v>
      </c>
    </row>
    <row r="10" spans="2:18" x14ac:dyDescent="0.4">
      <c r="B10" s="32">
        <f>B9+1</f>
        <v>2</v>
      </c>
      <c r="C10" s="34" t="s">
        <v>272</v>
      </c>
      <c r="D10" s="34" t="s">
        <v>273</v>
      </c>
      <c r="E10" s="36"/>
      <c r="F10" s="36"/>
      <c r="G10" s="36"/>
      <c r="H10" s="36"/>
      <c r="I10" s="36"/>
      <c r="J10" s="36">
        <v>100</v>
      </c>
      <c r="K10" s="36">
        <v>0</v>
      </c>
      <c r="L10" s="36">
        <v>0</v>
      </c>
      <c r="M10" s="36">
        <v>0</v>
      </c>
      <c r="N10" s="36"/>
      <c r="O10" s="36"/>
      <c r="P10" s="36"/>
      <c r="Q10" s="6">
        <f t="shared" si="0"/>
        <v>14.285714285714286</v>
      </c>
    </row>
    <row r="11" spans="2:18" x14ac:dyDescent="0.4">
      <c r="B11" s="32">
        <v>3</v>
      </c>
      <c r="C11" s="34" t="s">
        <v>274</v>
      </c>
      <c r="D11" s="34" t="s">
        <v>275</v>
      </c>
      <c r="E11" s="36"/>
      <c r="F11" s="36"/>
      <c r="G11" s="36"/>
      <c r="H11" s="36"/>
      <c r="I11" s="36"/>
      <c r="J11" s="36">
        <v>0</v>
      </c>
      <c r="K11" s="36">
        <v>0</v>
      </c>
      <c r="L11" s="36">
        <v>0</v>
      </c>
      <c r="M11" s="36">
        <v>0</v>
      </c>
      <c r="N11" s="36"/>
      <c r="O11" s="36"/>
      <c r="P11" s="36"/>
      <c r="Q11" s="6">
        <f t="shared" si="0"/>
        <v>0</v>
      </c>
    </row>
    <row r="12" spans="2:18" x14ac:dyDescent="0.4">
      <c r="B12" s="32">
        <v>4</v>
      </c>
      <c r="C12" s="34" t="s">
        <v>276</v>
      </c>
      <c r="D12" s="34" t="s">
        <v>277</v>
      </c>
      <c r="E12" s="36"/>
      <c r="F12" s="36"/>
      <c r="G12" s="36"/>
      <c r="H12" s="36"/>
      <c r="I12" s="36"/>
      <c r="J12" s="36">
        <v>100</v>
      </c>
      <c r="K12" s="36">
        <v>0</v>
      </c>
      <c r="L12" s="36">
        <v>0</v>
      </c>
      <c r="M12" s="36">
        <v>0</v>
      </c>
      <c r="N12" s="36"/>
      <c r="O12" s="36"/>
      <c r="P12" s="36"/>
      <c r="Q12" s="6">
        <f t="shared" si="0"/>
        <v>14.285714285714286</v>
      </c>
    </row>
    <row r="13" spans="2:18" x14ac:dyDescent="0.4">
      <c r="B13" s="32">
        <v>5</v>
      </c>
      <c r="C13" s="34" t="s">
        <v>278</v>
      </c>
      <c r="D13" s="34" t="s">
        <v>279</v>
      </c>
      <c r="E13" s="36"/>
      <c r="F13" s="36"/>
      <c r="G13" s="36"/>
      <c r="H13" s="36"/>
      <c r="I13" s="36"/>
      <c r="J13" s="36">
        <v>100</v>
      </c>
      <c r="K13" s="36">
        <v>0</v>
      </c>
      <c r="L13" s="36">
        <v>0</v>
      </c>
      <c r="M13" s="36">
        <v>0</v>
      </c>
      <c r="N13" s="36"/>
      <c r="O13" s="36"/>
      <c r="P13" s="36"/>
      <c r="Q13" s="6">
        <f t="shared" si="0"/>
        <v>14.285714285714286</v>
      </c>
    </row>
    <row r="14" spans="2:18" x14ac:dyDescent="0.4">
      <c r="B14" s="32">
        <v>6</v>
      </c>
      <c r="C14" s="34" t="s">
        <v>280</v>
      </c>
      <c r="D14" s="34" t="s">
        <v>281</v>
      </c>
      <c r="E14" s="36"/>
      <c r="F14" s="36"/>
      <c r="G14" s="36"/>
      <c r="H14" s="36"/>
      <c r="I14" s="36"/>
      <c r="J14" s="36">
        <v>100</v>
      </c>
      <c r="K14" s="36">
        <v>0</v>
      </c>
      <c r="L14" s="36">
        <v>0</v>
      </c>
      <c r="M14" s="36">
        <v>0</v>
      </c>
      <c r="N14" s="36"/>
      <c r="O14" s="36"/>
      <c r="P14" s="36"/>
      <c r="Q14" s="6">
        <f t="shared" si="0"/>
        <v>14.285714285714286</v>
      </c>
    </row>
    <row r="15" spans="2:18" x14ac:dyDescent="0.4">
      <c r="B15" s="32">
        <v>6</v>
      </c>
      <c r="C15" s="34" t="s">
        <v>282</v>
      </c>
      <c r="D15" s="34" t="s">
        <v>283</v>
      </c>
      <c r="E15" s="36"/>
      <c r="F15" s="36"/>
      <c r="G15" s="36"/>
      <c r="H15" s="36"/>
      <c r="I15" s="36"/>
      <c r="J15" s="36">
        <v>0</v>
      </c>
      <c r="K15" s="36">
        <v>0</v>
      </c>
      <c r="L15" s="36"/>
      <c r="M15" s="36"/>
      <c r="N15" s="36"/>
      <c r="O15" s="36"/>
      <c r="P15" s="36"/>
      <c r="Q15" s="6">
        <f t="shared" si="0"/>
        <v>0</v>
      </c>
    </row>
    <row r="16" spans="2:18" x14ac:dyDescent="0.4">
      <c r="B16" s="32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2:17" x14ac:dyDescent="0.4">
      <c r="B17" s="32"/>
      <c r="C17" s="12"/>
      <c r="D17" s="36"/>
      <c r="E17" s="36"/>
      <c r="F17" s="36"/>
      <c r="G17" s="36"/>
      <c r="H17" s="36"/>
      <c r="I17" s="36"/>
      <c r="J17" s="2"/>
      <c r="K17" s="2"/>
      <c r="L17" s="2"/>
      <c r="M17" s="2"/>
      <c r="N17" s="2"/>
      <c r="O17" s="2"/>
      <c r="P17" s="36"/>
      <c r="Q17" s="36"/>
    </row>
    <row r="18" spans="2:17" x14ac:dyDescent="0.4">
      <c r="C18" s="51"/>
      <c r="D18" s="51"/>
      <c r="E18" s="37"/>
      <c r="H18" s="64" t="s">
        <v>19</v>
      </c>
      <c r="I18" s="64"/>
      <c r="J18" s="38">
        <v>5</v>
      </c>
      <c r="K18" s="41">
        <v>5</v>
      </c>
      <c r="L18" s="38">
        <f t="shared" ref="L18:P18" si="1">COUNTIF(L9:L17,"&gt;=70")</f>
        <v>0</v>
      </c>
      <c r="M18" s="38">
        <f t="shared" si="1"/>
        <v>0</v>
      </c>
      <c r="N18" s="38">
        <f t="shared" si="1"/>
        <v>0</v>
      </c>
      <c r="O18" s="38">
        <f t="shared" si="1"/>
        <v>0</v>
      </c>
      <c r="P18" s="38">
        <f t="shared" si="1"/>
        <v>0</v>
      </c>
      <c r="Q18" s="17">
        <f>COUNTIF(Q9:Q16,"&gt;=70")</f>
        <v>0</v>
      </c>
    </row>
    <row r="19" spans="2:17" x14ac:dyDescent="0.4">
      <c r="C19" s="51"/>
      <c r="D19" s="51"/>
      <c r="E19" s="11"/>
      <c r="H19" s="63" t="s">
        <v>20</v>
      </c>
      <c r="I19" s="63"/>
      <c r="J19" s="39">
        <v>2</v>
      </c>
      <c r="K19" s="39">
        <v>2</v>
      </c>
      <c r="L19" s="39">
        <f t="shared" ref="L19:Q19" si="2">COUNTIF(L9:L17,"&lt;70")</f>
        <v>6</v>
      </c>
      <c r="M19" s="39">
        <f t="shared" si="2"/>
        <v>6</v>
      </c>
      <c r="N19" s="39">
        <f t="shared" si="2"/>
        <v>0</v>
      </c>
      <c r="O19" s="39">
        <f t="shared" si="2"/>
        <v>0</v>
      </c>
      <c r="P19" s="39">
        <f t="shared" si="2"/>
        <v>0</v>
      </c>
      <c r="Q19" s="39">
        <f t="shared" si="2"/>
        <v>7</v>
      </c>
    </row>
    <row r="20" spans="2:17" x14ac:dyDescent="0.4">
      <c r="C20" s="51"/>
      <c r="D20" s="51"/>
      <c r="E20" s="51"/>
      <c r="H20" s="63" t="s">
        <v>21</v>
      </c>
      <c r="I20" s="63"/>
      <c r="J20" s="39">
        <f t="shared" ref="J20:Q20" si="3">COUNT(J9:J17)</f>
        <v>7</v>
      </c>
      <c r="K20" s="39">
        <f t="shared" si="3"/>
        <v>7</v>
      </c>
      <c r="L20" s="39">
        <f t="shared" si="3"/>
        <v>6</v>
      </c>
      <c r="M20" s="39">
        <f t="shared" si="3"/>
        <v>6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7</v>
      </c>
    </row>
    <row r="21" spans="2:17" x14ac:dyDescent="0.4">
      <c r="C21" s="51"/>
      <c r="D21" s="51"/>
      <c r="E21" s="37"/>
      <c r="F21" s="4"/>
      <c r="H21" s="54" t="s">
        <v>16</v>
      </c>
      <c r="I21" s="54"/>
      <c r="J21" s="15">
        <f>J18/J20</f>
        <v>0.7142857142857143</v>
      </c>
      <c r="K21" s="16">
        <f t="shared" ref="K21:Q21" si="4">K18/K20</f>
        <v>0.7142857142857143</v>
      </c>
      <c r="L21" s="16">
        <f t="shared" si="4"/>
        <v>0</v>
      </c>
      <c r="M21" s="16">
        <f t="shared" si="4"/>
        <v>0</v>
      </c>
      <c r="N21" s="16" t="e">
        <f t="shared" si="4"/>
        <v>#DIV/0!</v>
      </c>
      <c r="O21" s="16" t="e">
        <f t="shared" si="4"/>
        <v>#DIV/0!</v>
      </c>
      <c r="P21" s="16" t="e">
        <f t="shared" si="4"/>
        <v>#DIV/0!</v>
      </c>
      <c r="Q21" s="16">
        <f t="shared" si="4"/>
        <v>0</v>
      </c>
    </row>
    <row r="22" spans="2:17" x14ac:dyDescent="0.4">
      <c r="C22" s="51"/>
      <c r="D22" s="51"/>
      <c r="E22" s="37"/>
      <c r="F22" s="4"/>
      <c r="H22" s="54" t="s">
        <v>17</v>
      </c>
      <c r="I22" s="54"/>
      <c r="J22" s="15">
        <f>J19/J20</f>
        <v>0.2857142857142857</v>
      </c>
      <c r="K22" s="15">
        <f t="shared" ref="K22:Q22" si="5">K19/K20</f>
        <v>0.2857142857142857</v>
      </c>
      <c r="L22" s="16">
        <f t="shared" si="5"/>
        <v>1</v>
      </c>
      <c r="M22" s="16">
        <f t="shared" si="5"/>
        <v>1</v>
      </c>
      <c r="N22" s="16" t="e">
        <f t="shared" si="5"/>
        <v>#DIV/0!</v>
      </c>
      <c r="O22" s="16" t="e">
        <f t="shared" si="5"/>
        <v>#DIV/0!</v>
      </c>
      <c r="P22" s="16" t="e">
        <f t="shared" si="5"/>
        <v>#DIV/0!</v>
      </c>
      <c r="Q22" s="16">
        <f t="shared" si="5"/>
        <v>1</v>
      </c>
    </row>
    <row r="23" spans="2:17" x14ac:dyDescent="0.4">
      <c r="C23" s="51"/>
      <c r="D23" s="51"/>
      <c r="E23" s="11"/>
      <c r="F23" s="4"/>
    </row>
    <row r="24" spans="2:17" x14ac:dyDescent="0.4">
      <c r="C24" s="37"/>
      <c r="D24" s="37"/>
      <c r="E24" s="11"/>
      <c r="F24" s="4"/>
    </row>
    <row r="25" spans="2:17" x14ac:dyDescent="0.4">
      <c r="J25" s="52"/>
      <c r="K25" s="52"/>
      <c r="L25" s="52"/>
      <c r="M25" s="52"/>
      <c r="N25" s="52"/>
      <c r="O25" s="52"/>
      <c r="P25" s="52"/>
    </row>
    <row r="26" spans="2:17" x14ac:dyDescent="0.4">
      <c r="J26" s="53" t="s">
        <v>18</v>
      </c>
      <c r="K26" s="53"/>
      <c r="L26" s="53"/>
      <c r="M26" s="53"/>
      <c r="N26" s="53"/>
      <c r="O26" s="53"/>
      <c r="P26" s="53"/>
    </row>
  </sheetData>
  <mergeCells count="22">
    <mergeCell ref="J26:P26"/>
    <mergeCell ref="C21:D21"/>
    <mergeCell ref="H21:I21"/>
    <mergeCell ref="C22:D22"/>
    <mergeCell ref="H22:I22"/>
    <mergeCell ref="C23:D23"/>
    <mergeCell ref="J25:P25"/>
    <mergeCell ref="C20:E20"/>
    <mergeCell ref="H20:I2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18:D18"/>
    <mergeCell ref="H18:I18"/>
    <mergeCell ref="C19:D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102 A</vt:lpstr>
      <vt:lpstr>102 B</vt:lpstr>
      <vt:lpstr>111B</vt:lpstr>
      <vt:lpstr>510-A</vt:lpstr>
      <vt:lpstr>910-A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2024-11-21T02:56:46Z</dcterms:modified>
</cp:coreProperties>
</file>