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4\REPORTES SEPT DIC 2024\TERCER  REPORTE\"/>
    </mc:Choice>
  </mc:AlternateContent>
  <xr:revisionPtr revIDLastSave="0" documentId="8_{5A67D437-9138-421C-A0F5-C11E6554CEC1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'1'!$A$1:$N$26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22" l="1"/>
  <c r="N15" i="22"/>
  <c r="N14" i="22"/>
  <c r="M26" i="22" l="1"/>
  <c r="K26" i="22"/>
  <c r="L26" i="22" s="1"/>
  <c r="G26" i="22"/>
  <c r="F26" i="22"/>
  <c r="E26" i="22"/>
  <c r="L15" i="22"/>
  <c r="N26" i="22"/>
  <c r="L14" i="22"/>
  <c r="L17" i="10"/>
  <c r="N18" i="10"/>
  <c r="N16" i="10"/>
  <c r="N15" i="10"/>
  <c r="N14" i="10"/>
  <c r="H26" i="22" l="1"/>
  <c r="I26" i="22"/>
  <c r="J26" i="22" s="1"/>
  <c r="M26" i="10"/>
  <c r="K26" i="10"/>
  <c r="G26" i="10"/>
  <c r="F26" i="10"/>
  <c r="E26" i="10"/>
  <c r="L18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5" i="22"/>
  <c r="B10" i="22"/>
  <c r="B35" i="10"/>
  <c r="B10" i="10"/>
  <c r="B10" i="25"/>
  <c r="B3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AF5148CE-8540-4157-9122-5FC8809ED8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510A975-8768-47C1-B1C5-AD942FC376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8833371-8D37-4F21-9935-20879E261EE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<sst xmlns="http://schemas.openxmlformats.org/spreadsheetml/2006/main" count="186" uniqueCount="50">
  <si>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</si>
  <si>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</si>
  <si>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</si>
  <si>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</si>
  <si>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</si>
  <si>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</si>
  <si>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</si>
  <si>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</si>
  <si>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</si>
  <si>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</si>
  <si>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</si>
  <si>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</si>
  <si>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</si>
  <si>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</si>
  <si>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</si>
  <si>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</si>
  <si>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</si>
  <si>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</si>
  <si>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</si>
  <si>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</si>
  <si>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</si>
  <si>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</si>
  <si>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</si>
  <si>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</si>
  <si>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</si>
  <si>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</si>
  <si>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</si>
  <si>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</si>
  <si>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</si>
  <si>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</si>
  <si>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</si>
  <si>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</si>
  <si>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</si>
  <si>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</si>
  <si>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</si>
  <si>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INTRODUCCION A LA PROGRAMACION</t>
  </si>
  <si>
    <t>102-A</t>
  </si>
  <si>
    <t>FUNDAMENTOS DE INVESTIGACION</t>
  </si>
  <si>
    <t>111-B</t>
  </si>
  <si>
    <t>TECNOLOGIAS E INTERFAZ DE COMPUTADORAS</t>
  </si>
  <si>
    <t>510-A</t>
  </si>
  <si>
    <t>HABILIDADES PARA EL DESEMPEÑO  PROFESIONAL</t>
  </si>
  <si>
    <t>910-A</t>
  </si>
  <si>
    <t>IEM</t>
  </si>
  <si>
    <t>IMEC</t>
  </si>
  <si>
    <t>102-B</t>
  </si>
  <si>
    <t>AGOSTO - DICIEMBRE 2024</t>
  </si>
  <si>
    <t>S/E</t>
  </si>
  <si>
    <t>--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</si>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</sst>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9" fontId="4" fillId="0" borderId="1" xfId="1" quotePrefix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14E67102-A7BA-490D-86B8-87372B0E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34C446-F01D-48A9-80D9-D81536A6D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7DC27BC2-7619-4851-A9DA-D376D310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510F8AE-EEC3-4DC6-B945-D7AE00D2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10" zoomScale="101" zoomScaleNormal="85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42">
        <v>1</v>
      </c>
      <c r="C8" s="42"/>
      <c r="D8" s="12" t="s">
        <v>3</v>
      </c>
      <c r="E8" s="25">
        <v>5</v>
      </c>
      <c r="F8"/>
      <c r="G8" s="27" t="s">
        <v>4</v>
      </c>
      <c r="H8" s="25">
        <v>4</v>
      </c>
      <c r="I8" s="43" t="s">
        <v>5</v>
      </c>
      <c r="J8" s="43"/>
      <c r="K8" s="43"/>
      <c r="L8" s="42" t="s">
        <v>46</v>
      </c>
      <c r="M8" s="42"/>
      <c r="N8" s="42"/>
    </row>
    <row r="10" spans="1:14" x14ac:dyDescent="0.3">
      <c r="A10" s="27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26" t="s">
        <v>20</v>
      </c>
      <c r="G13" s="2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35</v>
      </c>
      <c r="B14" s="7" t="s">
        <v>19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81</v>
      </c>
      <c r="N14" s="13">
        <f>32/36</f>
        <v>0.88888888888888884</v>
      </c>
    </row>
    <row r="15" spans="1:14" s="9" customFormat="1" x14ac:dyDescent="0.3">
      <c r="A15" s="22" t="s">
        <v>35</v>
      </c>
      <c r="B15" s="7" t="s">
        <v>19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37</v>
      </c>
      <c r="B16" s="7" t="s">
        <v>19</v>
      </c>
      <c r="C16" s="7" t="s">
        <v>38</v>
      </c>
      <c r="D16" s="7" t="s">
        <v>44</v>
      </c>
      <c r="E16" s="7">
        <v>26</v>
      </c>
      <c r="F16" s="7">
        <v>26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26/26</f>
        <v>1</v>
      </c>
    </row>
    <row r="17" spans="1:14" s="9" customFormat="1" ht="24.9" x14ac:dyDescent="0.3">
      <c r="A17" s="22" t="s">
        <v>39</v>
      </c>
      <c r="B17" s="7" t="s">
        <v>19</v>
      </c>
      <c r="C17" s="7" t="s">
        <v>40</v>
      </c>
      <c r="D17" s="7" t="s">
        <v>29</v>
      </c>
      <c r="E17" s="7">
        <v>20</v>
      </c>
      <c r="F17" s="7">
        <v>20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90</v>
      </c>
      <c r="N17" s="13">
        <v>1</v>
      </c>
    </row>
    <row r="18" spans="1:14" s="9" customFormat="1" ht="24.9" x14ac:dyDescent="0.3">
      <c r="A18" s="9" t="s">
        <v>41</v>
      </c>
      <c r="B18" s="7">
        <v>1</v>
      </c>
      <c r="C18" s="7" t="s">
        <v>42</v>
      </c>
      <c r="D18" s="7" t="s">
        <v>29</v>
      </c>
      <c r="E18" s="7">
        <v>7</v>
      </c>
      <c r="F18" s="7">
        <v>5</v>
      </c>
      <c r="G18" s="7" t="s">
        <v>23</v>
      </c>
      <c r="H18" s="7" t="s">
        <v>23</v>
      </c>
      <c r="I18" s="7">
        <v>2</v>
      </c>
      <c r="J18" s="7" t="s">
        <v>23</v>
      </c>
      <c r="K18" s="7">
        <v>0</v>
      </c>
      <c r="L18" s="8">
        <f>K17/E17</f>
        <v>0</v>
      </c>
      <c r="M18" s="28">
        <v>71</v>
      </c>
      <c r="N18" s="13">
        <f>5/7</f>
        <v>0.7142857142857143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120</v>
      </c>
      <c r="G26" s="15">
        <f>SUM(G14:G25)</f>
        <v>0</v>
      </c>
      <c r="H26" s="16">
        <f>SUM(F26:G26)/E26</f>
        <v>0.967741935483871</v>
      </c>
      <c r="I26" s="15">
        <f t="shared" ref="I26" si="1">(E26-SUM(F26:G26))-K26</f>
        <v>4</v>
      </c>
      <c r="J26" s="16">
        <f t="shared" ref="J26" si="2">I26/E26</f>
        <v>3.2258064516129031E-2</v>
      </c>
      <c r="K26" s="15">
        <f>SUM(K14:K25)</f>
        <v>0</v>
      </c>
      <c r="L26" s="16">
        <f t="shared" si="0"/>
        <v>0</v>
      </c>
      <c r="M26" s="15">
        <f>AVERAGE(M14:M25)</f>
        <v>84</v>
      </c>
      <c r="N26" s="17">
        <f>AVERAGE(N14:N25)</f>
        <v>0.91492063492063491</v>
      </c>
    </row>
    <row r="28" spans="1:14" ht="120" customHeight="1" x14ac:dyDescent="0.3">
      <c r="A28" s="38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30" spans="1:14" x14ac:dyDescent="0.3">
      <c r="A30" s="10"/>
    </row>
    <row r="31" spans="1:14" x14ac:dyDescent="0.3">
      <c r="B31" s="39" t="s">
        <v>25</v>
      </c>
      <c r="C31" s="39"/>
      <c r="D31" s="39"/>
      <c r="G31" s="40" t="s">
        <v>26</v>
      </c>
      <c r="H31" s="40"/>
      <c r="I31" s="40"/>
      <c r="J31" s="40"/>
    </row>
    <row r="32" spans="1:14" ht="62.25" customHeight="1" x14ac:dyDescent="0.3">
      <c r="B32" s="41"/>
      <c r="C32" s="41"/>
      <c r="D32" s="41"/>
      <c r="G32" s="42"/>
      <c r="H32" s="42"/>
      <c r="I32" s="42"/>
      <c r="J32" s="42"/>
    </row>
    <row r="33" spans="1:10" hidden="1" x14ac:dyDescent="0.3">
      <c r="A33" s="36" t="e">
        <v>#REF!</v>
      </c>
      <c r="B33" s="36"/>
      <c r="C33" s="23"/>
      <c r="E33" s="36"/>
      <c r="F33" s="36"/>
      <c r="G33" s="36"/>
      <c r="H33" s="36"/>
    </row>
    <row r="34" spans="1:10" hidden="1" x14ac:dyDescent="0.3"/>
    <row r="35" spans="1:10" ht="45" customHeight="1" x14ac:dyDescent="0.3">
      <c r="B35" s="37" t="str">
        <f ca="1">B10</f>
        <v>L.I. SERGIO PELAYO VAQUERO</v>
      </c>
      <c r="C35" s="37"/>
      <c r="D35" s="37"/>
      <c r="E35" s="11"/>
      <c r="F35" s="11"/>
      <c r="G35" s="37" t="s">
        <v>34</v>
      </c>
      <c r="H35" s="37"/>
      <c r="I35" s="37"/>
      <c r="J35" s="37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abSelected="1" topLeftCell="B13" zoomScale="132" zoomScaleNormal="85" zoomScaleSheetLayoutView="100" workbookViewId="0">
      <selection activeCell="F17" sqref="F17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31"/>
      <c r="B2" s="31"/>
      <c r="C2" s="31"/>
      <c r="E2" s="31"/>
      <c r="F2" s="31"/>
      <c r="G2" s="31"/>
      <c r="H2" s="31"/>
      <c r="I2" s="31"/>
      <c r="J2" s="31"/>
      <c r="K2" s="31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ht="14.6" x14ac:dyDescent="0.4">
      <c r="A8" s="33" t="s">
        <v>2</v>
      </c>
      <c r="B8" s="42">
        <v>3</v>
      </c>
      <c r="C8" s="42"/>
      <c r="D8" s="12" t="s">
        <v>3</v>
      </c>
      <c r="E8" s="32">
        <v>5</v>
      </c>
      <c r="F8"/>
      <c r="G8" s="33" t="s">
        <v>4</v>
      </c>
      <c r="H8" s="32">
        <v>4</v>
      </c>
      <c r="I8" s="43" t="s">
        <v>5</v>
      </c>
      <c r="J8" s="43"/>
      <c r="K8" s="43"/>
      <c r="L8" s="42" t="s">
        <v>46</v>
      </c>
      <c r="M8" s="42"/>
      <c r="N8" s="42"/>
    </row>
    <row r="10" spans="1:14" x14ac:dyDescent="0.3">
      <c r="A10" s="33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30"/>
      <c r="C11" s="30"/>
      <c r="E11" s="30"/>
      <c r="F11" s="30"/>
      <c r="G11" s="30"/>
      <c r="H11" s="30"/>
      <c r="I11" s="30"/>
      <c r="J11" s="30"/>
      <c r="K11" s="30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29" t="s">
        <v>20</v>
      </c>
      <c r="G13" s="29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 t="s">
        <v>35</v>
      </c>
      <c r="B14" s="7" t="s">
        <v>49</v>
      </c>
      <c r="C14" s="7" t="s">
        <v>36</v>
      </c>
      <c r="D14" s="7" t="s">
        <v>43</v>
      </c>
      <c r="E14" s="7">
        <v>36</v>
      </c>
      <c r="F14" s="7">
        <v>35</v>
      </c>
      <c r="G14" s="7" t="s">
        <v>23</v>
      </c>
      <c r="H14" s="7" t="s">
        <v>23</v>
      </c>
      <c r="I14" s="7">
        <v>1</v>
      </c>
      <c r="J14" s="7" t="s">
        <v>23</v>
      </c>
      <c r="K14" s="7">
        <v>0</v>
      </c>
      <c r="L14" s="8">
        <f t="shared" ref="L14:L26" si="0">K14/E14</f>
        <v>0</v>
      </c>
      <c r="M14" s="21">
        <v>77</v>
      </c>
      <c r="N14" s="13">
        <f>33/36</f>
        <v>0.91666666666666663</v>
      </c>
    </row>
    <row r="15" spans="1:14" s="9" customFormat="1" x14ac:dyDescent="0.3">
      <c r="A15" s="22" t="s">
        <v>35</v>
      </c>
      <c r="B15" s="7" t="s">
        <v>49</v>
      </c>
      <c r="C15" s="7" t="s">
        <v>45</v>
      </c>
      <c r="D15" s="7" t="s">
        <v>43</v>
      </c>
      <c r="E15" s="7">
        <v>35</v>
      </c>
      <c r="F15" s="7">
        <v>34</v>
      </c>
      <c r="G15" s="7" t="s">
        <v>23</v>
      </c>
      <c r="H15" s="7" t="s">
        <v>23</v>
      </c>
      <c r="I15" s="7">
        <v>1</v>
      </c>
      <c r="J15" s="7" t="s">
        <v>23</v>
      </c>
      <c r="K15" s="7">
        <v>0</v>
      </c>
      <c r="L15" s="8">
        <f t="shared" si="0"/>
        <v>0</v>
      </c>
      <c r="M15" s="21">
        <v>78</v>
      </c>
      <c r="N15" s="13">
        <f>34/35</f>
        <v>0.97142857142857142</v>
      </c>
    </row>
    <row r="16" spans="1:14" s="9" customFormat="1" x14ac:dyDescent="0.3">
      <c r="A16" s="22" t="s">
        <v>37</v>
      </c>
      <c r="B16" s="7" t="s">
        <v>47</v>
      </c>
      <c r="C16" s="7" t="s">
        <v>38</v>
      </c>
      <c r="D16" s="7" t="s">
        <v>44</v>
      </c>
      <c r="E16" s="7">
        <v>26</v>
      </c>
      <c r="F16" s="7" t="s">
        <v>23</v>
      </c>
      <c r="G16" s="7" t="s">
        <v>23</v>
      </c>
      <c r="H16" s="7" t="s">
        <v>23</v>
      </c>
      <c r="I16" s="7" t="s">
        <v>23</v>
      </c>
      <c r="J16" s="7" t="s">
        <v>23</v>
      </c>
      <c r="K16" s="53" t="s">
        <v>48</v>
      </c>
      <c r="L16" s="54" t="s">
        <v>48</v>
      </c>
      <c r="M16" s="7" t="s">
        <v>23</v>
      </c>
      <c r="N16" s="7" t="s">
        <v>23</v>
      </c>
    </row>
    <row r="17" spans="1:14" s="9" customFormat="1" ht="24.9" x14ac:dyDescent="0.3">
      <c r="A17" s="22" t="s">
        <v>39</v>
      </c>
      <c r="B17" s="7" t="s">
        <v>47</v>
      </c>
      <c r="C17" s="7" t="s">
        <v>40</v>
      </c>
      <c r="D17" s="7" t="s">
        <v>29</v>
      </c>
      <c r="E17" s="7">
        <v>20</v>
      </c>
      <c r="F17" s="7" t="s">
        <v>23</v>
      </c>
      <c r="G17" s="53" t="s">
        <v>48</v>
      </c>
      <c r="H17" s="7" t="s">
        <v>23</v>
      </c>
      <c r="I17" s="53" t="s">
        <v>48</v>
      </c>
      <c r="J17" s="7" t="s">
        <v>23</v>
      </c>
      <c r="K17" s="53" t="s">
        <v>48</v>
      </c>
      <c r="L17" s="53" t="s">
        <v>48</v>
      </c>
      <c r="M17" s="53" t="s">
        <v>48</v>
      </c>
      <c r="N17" s="53" t="s">
        <v>48</v>
      </c>
    </row>
    <row r="18" spans="1:14" s="9" customFormat="1" ht="24.9" x14ac:dyDescent="0.3">
      <c r="A18" s="9" t="s">
        <v>41</v>
      </c>
      <c r="B18" s="7" t="s">
        <v>49</v>
      </c>
      <c r="C18" s="7" t="s">
        <v>42</v>
      </c>
      <c r="D18" s="7" t="s">
        <v>29</v>
      </c>
      <c r="E18" s="7">
        <v>7</v>
      </c>
      <c r="F18" s="7">
        <v>6</v>
      </c>
      <c r="G18" s="7" t="s">
        <v>23</v>
      </c>
      <c r="H18" s="7" t="s">
        <v>23</v>
      </c>
      <c r="I18" s="7">
        <v>1</v>
      </c>
      <c r="J18" s="7" t="s">
        <v>23</v>
      </c>
      <c r="K18" s="7">
        <v>0</v>
      </c>
      <c r="L18" s="8">
        <v>0</v>
      </c>
      <c r="M18" s="28">
        <v>86</v>
      </c>
      <c r="N18" s="13">
        <f>6/7</f>
        <v>0.8571428571428571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124</v>
      </c>
      <c r="F26" s="15">
        <f>SUM(F14:F25)</f>
        <v>75</v>
      </c>
      <c r="G26" s="15">
        <f>SUM(G14:G25)</f>
        <v>0</v>
      </c>
      <c r="H26" s="16">
        <f>SUM(F26:G26)/E26</f>
        <v>0.60483870967741937</v>
      </c>
      <c r="I26" s="15">
        <f t="shared" ref="I26" si="1">(E26-SUM(F26:G26))-K26</f>
        <v>49</v>
      </c>
      <c r="J26" s="16">
        <f t="shared" ref="J26" si="2">I26/E26</f>
        <v>0.39516129032258063</v>
      </c>
      <c r="K26" s="15">
        <f>SUM(K14:K25)</f>
        <v>0</v>
      </c>
      <c r="L26" s="16">
        <f t="shared" si="0"/>
        <v>0</v>
      </c>
      <c r="M26" s="15">
        <f>AVERAGE(M14:M25)</f>
        <v>80.333333333333329</v>
      </c>
      <c r="N26" s="17">
        <f>AVERAGE(N14:N25)</f>
        <v>0.91507936507936505</v>
      </c>
    </row>
    <row r="28" spans="1:14" ht="120" customHeight="1" x14ac:dyDescent="0.3">
      <c r="A28" s="38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30" spans="1:14" x14ac:dyDescent="0.3">
      <c r="A30" s="10"/>
    </row>
    <row r="31" spans="1:14" x14ac:dyDescent="0.3">
      <c r="B31" s="39" t="s">
        <v>25</v>
      </c>
      <c r="C31" s="39"/>
      <c r="D31" s="39"/>
      <c r="G31" s="40" t="s">
        <v>26</v>
      </c>
      <c r="H31" s="40"/>
      <c r="I31" s="40"/>
      <c r="J31" s="40"/>
    </row>
    <row r="32" spans="1:14" ht="62.25" customHeight="1" x14ac:dyDescent="0.3">
      <c r="B32" s="41"/>
      <c r="C32" s="41"/>
      <c r="D32" s="41"/>
      <c r="G32" s="42"/>
      <c r="H32" s="42"/>
      <c r="I32" s="42"/>
      <c r="J32" s="42"/>
    </row>
    <row r="33" spans="1:10" hidden="1" x14ac:dyDescent="0.3">
      <c r="A33" s="36" t="e">
        <v>#REF!</v>
      </c>
      <c r="B33" s="36"/>
      <c r="C33" s="30"/>
      <c r="E33" s="36"/>
      <c r="F33" s="36"/>
      <c r="G33" s="36"/>
      <c r="H33" s="36"/>
    </row>
    <row r="34" spans="1:10" hidden="1" x14ac:dyDescent="0.3"/>
    <row r="35" spans="1:10" ht="45" customHeight="1" x14ac:dyDescent="0.3">
      <c r="B35" s="37" t="str">
        <f ca="1">B10</f>
        <v>L.I. SERGIO PELAYO VAQUERO</v>
      </c>
      <c r="C35" s="37"/>
      <c r="D35" s="37"/>
      <c r="E35" s="11"/>
      <c r="F35" s="11"/>
      <c r="G35" s="37" t="s">
        <v>34</v>
      </c>
      <c r="H35" s="37"/>
      <c r="I35" s="37"/>
      <c r="J35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  <row r="33" spans="1:10" x14ac:dyDescent="0.3">
      <c r="A33" s="10"/>
    </row>
    <row r="34" spans="1:10" x14ac:dyDescent="0.3">
      <c r="B34" s="39"/>
      <c r="C34" s="39"/>
      <c r="D34" s="39"/>
      <c r="G34" s="40"/>
      <c r="H34" s="40"/>
      <c r="I34" s="40"/>
      <c r="J34" s="40"/>
    </row>
    <row r="35" spans="1:10" ht="62.25" customHeight="1" x14ac:dyDescent="0.3">
      <c r="B35" s="41"/>
      <c r="C35" s="41"/>
      <c r="D35" s="41"/>
      <c r="G35" s="42"/>
      <c r="H35" s="42"/>
      <c r="I35" s="42"/>
      <c r="J35" s="42"/>
    </row>
    <row r="36" spans="1:10" hidden="1" x14ac:dyDescent="0.3">
      <c r="A36" s="36"/>
      <c r="B36" s="36"/>
      <c r="C36" s="5"/>
      <c r="E36" s="36"/>
      <c r="F36" s="36"/>
      <c r="G36" s="36"/>
      <c r="H36" s="36"/>
    </row>
    <row r="37" spans="1:10" hidden="1" x14ac:dyDescent="0.3"/>
    <row r="38" spans="1:10" ht="45" customHeight="1" x14ac:dyDescent="0.3">
      <c r="B38" s="37"/>
      <c r="C38" s="37"/>
      <c r="D38" s="37"/>
      <c r="E38" s="11"/>
      <c r="F38" s="11"/>
      <c r="G38" s="37"/>
      <c r="H38" s="37"/>
      <c r="I38" s="37"/>
      <c r="J38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/>
      <c r="B6" s="50"/>
      <c r="C6" s="50"/>
      <c r="D6" s="50"/>
      <c r="E6" s="51"/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2"/>
      <c r="C8" s="42"/>
      <c r="D8" s="12"/>
      <c r="E8" s="18"/>
      <c r="F8"/>
      <c r="G8" s="4"/>
      <c r="H8" s="18"/>
      <c r="I8" s="43"/>
      <c r="J8" s="43"/>
      <c r="K8" s="43"/>
      <c r="L8" s="42"/>
      <c r="M8" s="42"/>
      <c r="N8" s="42"/>
    </row>
    <row r="10" spans="1:14" x14ac:dyDescent="0.3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/>
      <c r="B12" s="34"/>
      <c r="C12" s="3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8"/>
    </row>
    <row r="13" spans="1:14" x14ac:dyDescent="0.3">
      <c r="A13" s="45"/>
      <c r="B13" s="35"/>
      <c r="C13" s="35"/>
      <c r="D13" s="47"/>
      <c r="E13" s="47"/>
      <c r="F13" s="6"/>
      <c r="G13" s="6"/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/>
      <c r="C33" s="39"/>
      <c r="D33" s="39"/>
      <c r="G33" s="40"/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/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/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x14ac:dyDescent="0.3">
      <c r="A6" s="50" t="s">
        <v>30</v>
      </c>
      <c r="B6" s="50"/>
      <c r="C6" s="50"/>
      <c r="D6" s="50"/>
      <c r="E6" s="51" t="s">
        <v>28</v>
      </c>
      <c r="F6" s="51"/>
      <c r="G6" s="51"/>
      <c r="H6" s="5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2">
        <v>1</v>
      </c>
      <c r="C8" s="42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43" t="s">
        <v>5</v>
      </c>
      <c r="J8" s="43"/>
      <c r="K8" s="43"/>
      <c r="L8" s="42" t="s">
        <v>32</v>
      </c>
      <c r="M8" s="42"/>
      <c r="N8" s="42"/>
    </row>
    <row r="10" spans="1:14" x14ac:dyDescent="0.3">
      <c r="A10" s="4" t="s">
        <v>6</v>
      </c>
      <c r="B10" s="42" t="str">
        <f ca="1">'1'!B10</f>
        <v>L.I. SERGIO PELAYO VAQUERO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4" t="s">
        <v>7</v>
      </c>
      <c r="B12" s="34" t="s">
        <v>8</v>
      </c>
      <c r="C12" s="34" t="s">
        <v>9</v>
      </c>
      <c r="D12" s="46" t="s">
        <v>10</v>
      </c>
      <c r="E12" s="46" t="s">
        <v>11</v>
      </c>
      <c r="F12" s="46" t="s">
        <v>12</v>
      </c>
      <c r="G12" s="46"/>
      <c r="H12" s="46" t="s">
        <v>13</v>
      </c>
      <c r="I12" s="46" t="s">
        <v>14</v>
      </c>
      <c r="J12" s="46" t="s">
        <v>15</v>
      </c>
      <c r="K12" s="46" t="s">
        <v>16</v>
      </c>
      <c r="L12" s="46" t="s">
        <v>17</v>
      </c>
      <c r="M12" s="46" t="s">
        <v>18</v>
      </c>
      <c r="N12" s="48" t="s">
        <v>19</v>
      </c>
    </row>
    <row r="13" spans="1:14" x14ac:dyDescent="0.3">
      <c r="A13" s="45"/>
      <c r="B13" s="35"/>
      <c r="C13" s="35"/>
      <c r="D13" s="47"/>
      <c r="E13" s="47"/>
      <c r="F13" s="6" t="s">
        <v>20</v>
      </c>
      <c r="G13" s="6" t="s">
        <v>21</v>
      </c>
      <c r="H13" s="47"/>
      <c r="I13" s="47"/>
      <c r="J13" s="47"/>
      <c r="K13" s="47"/>
      <c r="L13" s="47"/>
      <c r="M13" s="47"/>
      <c r="N13" s="49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3">
      <c r="A32" s="10"/>
    </row>
    <row r="33" spans="1:10" x14ac:dyDescent="0.3">
      <c r="B33" s="39" t="s">
        <v>25</v>
      </c>
      <c r="C33" s="39"/>
      <c r="D33" s="39"/>
      <c r="G33" s="40" t="s">
        <v>26</v>
      </c>
      <c r="H33" s="40"/>
      <c r="I33" s="40"/>
      <c r="J33" s="40"/>
    </row>
    <row r="34" spans="1:10" ht="62.25" customHeight="1" x14ac:dyDescent="0.3">
      <c r="B34" s="41"/>
      <c r="C34" s="41"/>
      <c r="D34" s="41"/>
      <c r="G34" s="42"/>
      <c r="H34" s="42"/>
      <c r="I34" s="42"/>
      <c r="J34" s="42"/>
    </row>
    <row r="35" spans="1:10" hidden="1" x14ac:dyDescent="0.3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3"/>
    <row r="37" spans="1:10" ht="45" customHeight="1" x14ac:dyDescent="0.3">
      <c r="B37" s="37" t="str">
        <f ca="1">B10</f>
        <v>L.I. SERGIO PELAYO VAQUERO</v>
      </c>
      <c r="C37" s="37"/>
      <c r="D37" s="37"/>
      <c r="E37" s="11"/>
      <c r="F37" s="11"/>
      <c r="G37" s="37" t="s">
        <v>31</v>
      </c>
      <c r="H37" s="37"/>
      <c r="I37" s="37"/>
      <c r="J37" s="3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2024-11-21T04:53:18Z</dcterms:modified>
  <cp:category/>
  <cp:contentStatus/>
</cp:coreProperties>
</file>