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SON DOS REPORTES/3 REPORTE    201124/"/>
    </mc:Choice>
  </mc:AlternateContent>
  <xr:revisionPtr revIDLastSave="0" documentId="13_ncr:1_{6915D307-C683-834F-A958-09B9787F3DF0}" xr6:coauthVersionLast="47" xr6:coauthVersionMax="47" xr10:uidLastSave="{00000000-0000-0000-0000-000000000000}"/>
  <bookViews>
    <workbookView xWindow="40" yWindow="460" windowWidth="20040" windowHeight="16460" activeTab="4" xr2:uid="{00000000-000D-0000-FFFF-FFFF00000000}"/>
  </bookViews>
  <sheets>
    <sheet name="Taller Inv. 507A" sheetId="5" r:id="rId1"/>
    <sheet name="Costos 307C" sheetId="7" r:id="rId2"/>
    <sheet name="Fundam.Inv.107A" sheetId="6" r:id="rId3"/>
    <sheet name="Costos 307B" sheetId="4" r:id="rId4"/>
    <sheet name="Finanzas 507B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5" l="1"/>
  <c r="Q39" i="1"/>
  <c r="Q40" i="5"/>
  <c r="Q36" i="5"/>
  <c r="Q32" i="5"/>
  <c r="Q28" i="5"/>
  <c r="Q24" i="5"/>
  <c r="Q20" i="5"/>
  <c r="Q16" i="5"/>
  <c r="Q41" i="5"/>
  <c r="Q39" i="5"/>
  <c r="Q38" i="5"/>
  <c r="Q37" i="5"/>
  <c r="Q35" i="5"/>
  <c r="Q34" i="5"/>
  <c r="Q33" i="5"/>
  <c r="Q31" i="5"/>
  <c r="Q30" i="5"/>
  <c r="Q29" i="5"/>
  <c r="Q27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4"/>
  <c r="Q11" i="4"/>
  <c r="Q12" i="4"/>
  <c r="Q13" i="4"/>
  <c r="Q14" i="4"/>
  <c r="Q15" i="4"/>
  <c r="Q16" i="4"/>
  <c r="Q17" i="4"/>
  <c r="Q18" i="4"/>
  <c r="Q19" i="4"/>
  <c r="Q20" i="4"/>
  <c r="Q9" i="4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9" i="7"/>
  <c r="P56" i="7"/>
  <c r="O56" i="7"/>
  <c r="N56" i="7"/>
  <c r="M56" i="7"/>
  <c r="L56" i="7"/>
  <c r="K56" i="7"/>
  <c r="J56" i="7"/>
  <c r="P55" i="7"/>
  <c r="P58" i="7" s="1"/>
  <c r="O55" i="7"/>
  <c r="O58" i="7" s="1"/>
  <c r="N55" i="7"/>
  <c r="M55" i="7"/>
  <c r="L55" i="7"/>
  <c r="K55" i="7"/>
  <c r="K58" i="7" s="1"/>
  <c r="J55" i="7"/>
  <c r="P54" i="7"/>
  <c r="P57" i="7" s="1"/>
  <c r="O54" i="7"/>
  <c r="O57" i="7" s="1"/>
  <c r="N54" i="7"/>
  <c r="M54" i="7"/>
  <c r="L54" i="7"/>
  <c r="L57" i="7" s="1"/>
  <c r="K54" i="7"/>
  <c r="K57" i="7" s="1"/>
  <c r="J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K56" i="5"/>
  <c r="L56" i="5"/>
  <c r="M56" i="5"/>
  <c r="N56" i="5"/>
  <c r="O56" i="5"/>
  <c r="P56" i="5"/>
  <c r="K55" i="5"/>
  <c r="L55" i="5"/>
  <c r="M55" i="5"/>
  <c r="N55" i="5"/>
  <c r="O55" i="5"/>
  <c r="P55" i="5"/>
  <c r="K54" i="5"/>
  <c r="L54" i="5"/>
  <c r="M54" i="5"/>
  <c r="N54" i="5"/>
  <c r="O54" i="5"/>
  <c r="P54" i="5"/>
  <c r="Q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9" i="1"/>
  <c r="Q10" i="5"/>
  <c r="Q11" i="5"/>
  <c r="Q26" i="5"/>
  <c r="Q25" i="5"/>
  <c r="Q23" i="5"/>
  <c r="Q22" i="5"/>
  <c r="Q21" i="5"/>
  <c r="Q19" i="5"/>
  <c r="Q18" i="5"/>
  <c r="Q17" i="5"/>
  <c r="Q15" i="5"/>
  <c r="Q14" i="5"/>
  <c r="Q13" i="5"/>
  <c r="J56" i="6"/>
  <c r="B53" i="6"/>
  <c r="N54" i="1"/>
  <c r="N55" i="1"/>
  <c r="N56" i="1"/>
  <c r="P56" i="6"/>
  <c r="O56" i="6"/>
  <c r="N56" i="6"/>
  <c r="M56" i="6"/>
  <c r="L56" i="6"/>
  <c r="K56" i="6"/>
  <c r="P55" i="6"/>
  <c r="O55" i="6"/>
  <c r="N55" i="6"/>
  <c r="M55" i="6"/>
  <c r="L55" i="6"/>
  <c r="K55" i="6"/>
  <c r="J55" i="6"/>
  <c r="P54" i="6"/>
  <c r="O54" i="6"/>
  <c r="O57" i="6" s="1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8" i="7" l="1"/>
  <c r="M58" i="7"/>
  <c r="M57" i="7"/>
  <c r="Q54" i="1"/>
  <c r="Q54" i="7"/>
  <c r="J55" i="5"/>
  <c r="J58" i="5" s="1"/>
  <c r="Q12" i="5"/>
  <c r="Q56" i="5" s="1"/>
  <c r="J54" i="5"/>
  <c r="J57" i="5" s="1"/>
  <c r="P58" i="6"/>
  <c r="P57" i="6"/>
  <c r="N58" i="7"/>
  <c r="N57" i="7"/>
  <c r="J57" i="7"/>
  <c r="J58" i="7"/>
  <c r="Q56" i="7"/>
  <c r="Q55" i="7"/>
  <c r="Q58" i="7" s="1"/>
  <c r="Q55" i="5"/>
  <c r="M58" i="4"/>
  <c r="M57" i="4"/>
  <c r="N58" i="1"/>
  <c r="N58" i="4"/>
  <c r="J57" i="4"/>
  <c r="N57" i="4"/>
  <c r="N58" i="5"/>
  <c r="N57" i="5"/>
  <c r="Q54" i="4"/>
  <c r="K58" i="6"/>
  <c r="K57" i="6"/>
  <c r="K58" i="5"/>
  <c r="O58" i="5"/>
  <c r="O57" i="5"/>
  <c r="K57" i="5"/>
  <c r="L58" i="6"/>
  <c r="L57" i="6"/>
  <c r="Q54" i="6"/>
  <c r="N57" i="1"/>
  <c r="K58" i="4"/>
  <c r="L58" i="5"/>
  <c r="O58" i="4"/>
  <c r="P58" i="5"/>
  <c r="K57" i="4"/>
  <c r="O57" i="4"/>
  <c r="L58" i="4"/>
  <c r="P58" i="4"/>
  <c r="L57" i="5"/>
  <c r="P57" i="5"/>
  <c r="M58" i="5"/>
  <c r="M57" i="6"/>
  <c r="J58" i="6"/>
  <c r="N58" i="6"/>
  <c r="Q56" i="4"/>
  <c r="L57" i="4"/>
  <c r="P57" i="4"/>
  <c r="M57" i="5"/>
  <c r="J57" i="6"/>
  <c r="N57" i="6"/>
  <c r="Q56" i="6"/>
  <c r="M58" i="6"/>
  <c r="O58" i="6"/>
  <c r="Q55" i="6"/>
  <c r="J58" i="4"/>
  <c r="Q55" i="4"/>
  <c r="K56" i="1"/>
  <c r="L56" i="1"/>
  <c r="M56" i="1"/>
  <c r="O56" i="1"/>
  <c r="P56" i="1"/>
  <c r="J56" i="1"/>
  <c r="K55" i="1"/>
  <c r="L55" i="1"/>
  <c r="M55" i="1"/>
  <c r="O55" i="1"/>
  <c r="P55" i="1"/>
  <c r="K54" i="1"/>
  <c r="L54" i="1"/>
  <c r="M54" i="1"/>
  <c r="O54" i="1"/>
  <c r="P54" i="1"/>
  <c r="J55" i="1"/>
  <c r="J54" i="1"/>
  <c r="Q54" i="5" l="1"/>
  <c r="Q57" i="5" s="1"/>
  <c r="Q57" i="7"/>
  <c r="Q58" i="5"/>
  <c r="Q58" i="6"/>
  <c r="Q57" i="4"/>
  <c r="Q57" i="6"/>
  <c r="Q58" i="4"/>
  <c r="K58" i="1" l="1"/>
  <c r="L58" i="1"/>
  <c r="M58" i="1"/>
  <c r="O58" i="1"/>
  <c r="P58" i="1"/>
  <c r="K57" i="1"/>
  <c r="L57" i="1"/>
  <c r="M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<sst xmlns="http://schemas.openxmlformats.org/spreadsheetml/2006/main" count="370" uniqueCount="261">
  <si>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</si>
  <si>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</si>
  <si>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</si>
  <si>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</si>
  <si>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</si>
  <si>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</si>
  <si>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</si>
  <si>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</si>
  <si>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</si>
  <si>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</si>
  <si>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</si>
  <si>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</si>
  <si>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</si>
  <si>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</si>
  <si>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</si>
  <si>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</si>
  <si>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</si>
  <si>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</si>
  <si>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</si>
  <si>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</si>
  <si>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</si>
  <si>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</si>
  <si>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</si>
  <si>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</si>
  <si>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</si>
  <si>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</si>
  <si>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Chigo Reyes David</t>
  </si>
  <si>
    <t>Cortes Taxilaga Maritza</t>
  </si>
  <si>
    <t>Cortes Villegas Victor Manuel</t>
  </si>
  <si>
    <t>Ixtepan Bustamante Jorge Luis</t>
  </si>
  <si>
    <t>Olin Pérez Janitzzi Jannet</t>
  </si>
  <si>
    <t>Romero Gutiérrez Naomi Alexandra</t>
  </si>
  <si>
    <t>San Gabriel Antele Kenia Alejandra</t>
  </si>
  <si>
    <t>Velasco Teoba Jazmin</t>
  </si>
  <si>
    <t>221U0422</t>
  </si>
  <si>
    <t>221U0439</t>
  </si>
  <si>
    <t>221U0491</t>
  </si>
  <si>
    <t>221U0451</t>
  </si>
  <si>
    <t>221U0453</t>
  </si>
  <si>
    <t>221U0462</t>
  </si>
  <si>
    <t>221U0466</t>
  </si>
  <si>
    <t>221U0467</t>
  </si>
  <si>
    <t>221U0469</t>
  </si>
  <si>
    <t>221U0470</t>
  </si>
  <si>
    <t>221U0482</t>
  </si>
  <si>
    <t>Aleman Prieto Genesis Milagros</t>
  </si>
  <si>
    <t>Arres Xolo Arlette del Carmen</t>
  </si>
  <si>
    <t>Baxin Sánchez Ramses de Jesús</t>
  </si>
  <si>
    <t>Chipol Pucheta Kenia Lisbeth</t>
  </si>
  <si>
    <t>Cruz Coto Kevin Imanol</t>
  </si>
  <si>
    <t>Pascual Mixtega Irais Yamilet</t>
  </si>
  <si>
    <t>Pixta Ixba Amairani</t>
  </si>
  <si>
    <t>Pretelin Fonseca José Guillermo</t>
  </si>
  <si>
    <t>Santos Temich Victoriano</t>
  </si>
  <si>
    <t>Seba Ixtepan Elizabeth</t>
  </si>
  <si>
    <t>Taxilaga Arenal Diana María</t>
  </si>
  <si>
    <t>Vergara Polito Roberto</t>
  </si>
  <si>
    <t>221U0420</t>
  </si>
  <si>
    <t>221U0473</t>
  </si>
  <si>
    <t>221U0464</t>
  </si>
  <si>
    <t>221U0432</t>
  </si>
  <si>
    <t>221U0424</t>
  </si>
  <si>
    <t>221U0440</t>
  </si>
  <si>
    <t>221U0490</t>
  </si>
  <si>
    <t>221U0465</t>
  </si>
  <si>
    <t>221U0483</t>
  </si>
  <si>
    <t>221U0471</t>
  </si>
  <si>
    <t>221U0768</t>
  </si>
  <si>
    <t>221U0413</t>
  </si>
  <si>
    <t>221U0416</t>
  </si>
  <si>
    <t>221U0460</t>
  </si>
  <si>
    <t>Alcudia Bernal Fatima</t>
  </si>
  <si>
    <t>Aparicio Cruz Celeste Yamilet</t>
  </si>
  <si>
    <t>Campos Alvarez Ana Lizbeth</t>
  </si>
  <si>
    <t>Castillo González Valeria</t>
  </si>
  <si>
    <t>Chiguil Alvaro Juan Alberto</t>
  </si>
  <si>
    <t>Gómez Carrasco Luz Noemi</t>
  </si>
  <si>
    <t>Malaga Cagal Mariana Monserrat</t>
  </si>
  <si>
    <t>Pacheco Antemate Hiromi Isabel</t>
  </si>
  <si>
    <t>Suarez Perez Alinne Concepción</t>
  </si>
  <si>
    <t>Velasco Quino Juan David</t>
  </si>
  <si>
    <t>Villafuerte Conchi Cristal Alexandra</t>
  </si>
  <si>
    <t>231U0320</t>
  </si>
  <si>
    <t>231U0265</t>
  </si>
  <si>
    <t>231U0302</t>
  </si>
  <si>
    <t>231U0325</t>
  </si>
  <si>
    <t>231U0267</t>
  </si>
  <si>
    <t>231U0328</t>
  </si>
  <si>
    <t>231U0273</t>
  </si>
  <si>
    <t>231U0651</t>
  </si>
  <si>
    <t>231U0274</t>
  </si>
  <si>
    <t>231U0278</t>
  </si>
  <si>
    <t>231U0291</t>
  </si>
  <si>
    <t>Ixtepan Chipol César Saúl</t>
  </si>
  <si>
    <t>221U0454</t>
  </si>
  <si>
    <t>507-B</t>
  </si>
  <si>
    <t>307-B</t>
  </si>
  <si>
    <t>Finanzas en las Organizaciones</t>
  </si>
  <si>
    <t>Costos Empresariales</t>
  </si>
  <si>
    <t>307-C</t>
  </si>
  <si>
    <t>Taller de Investigación I</t>
  </si>
  <si>
    <t>507-A</t>
  </si>
  <si>
    <t>Fundamentos de Investigación</t>
  </si>
  <si>
    <t>107-A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</si>
  <si>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</si>
  <si>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</si>
  <si>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</si>
  <si>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</si>
  <si>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</si>
  <si>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</si>
  <si>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</si>
  <si>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</si>
  <si>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</si>
  <si>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</si>
  <si>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</si>
  <si>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</si>
  <si>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</si>
  <si>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</si>
  <si>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</si>
  <si>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</si>
  <si>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</si>
  <si>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</si>
  <si>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</si>
  <si>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</si>
  <si>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221U0229</t>
  </si>
  <si>
    <t>211U0672</t>
  </si>
  <si>
    <t>221U0861</t>
  </si>
  <si>
    <t>221U0463</t>
  </si>
  <si>
    <t>221U0570</t>
  </si>
  <si>
    <t>221U0476</t>
  </si>
  <si>
    <t>221U0478</t>
  </si>
  <si>
    <t>221U0481</t>
  </si>
  <si>
    <t>221U0484</t>
  </si>
  <si>
    <t>221U0485</t>
  </si>
  <si>
    <t>221U0487</t>
  </si>
  <si>
    <t xml:space="preserve">Abrajan Pérez Emely </t>
  </si>
  <si>
    <t xml:space="preserve">Aguilar Gómez María del Carmen </t>
  </si>
  <si>
    <t xml:space="preserve">Alarcon Xala Jhoana Samantha </t>
  </si>
  <si>
    <t xml:space="preserve">Arangute Pio Luz Clara </t>
  </si>
  <si>
    <t xml:space="preserve">Bapo Coto Salvador de Jesús </t>
  </si>
  <si>
    <t>Baxin Fiscal Adair</t>
  </si>
  <si>
    <t xml:space="preserve">Cagal Moreno Lesli Joquebet </t>
  </si>
  <si>
    <t xml:space="preserve">Caixba Sinaca Eunice </t>
  </si>
  <si>
    <t xml:space="preserve">Cano Torres Nancy Paola </t>
  </si>
  <si>
    <t xml:space="preserve">Cardoza Quino Hugo Ernesto </t>
  </si>
  <si>
    <t xml:space="preserve">Conchi Cruz Joselin Guadalupe </t>
  </si>
  <si>
    <t xml:space="preserve">Contreras Paxtian Mayte </t>
  </si>
  <si>
    <t xml:space="preserve">Contreras Velasco Brenda Sarahí </t>
  </si>
  <si>
    <t>Díaz Oy Diego Manuel</t>
  </si>
  <si>
    <t xml:space="preserve">Domínguez Cruz Marelit </t>
  </si>
  <si>
    <t xml:space="preserve">Escobar Escobar Luis Rodolfo </t>
  </si>
  <si>
    <t>Escribano Gracia Evelin Nayeli</t>
  </si>
  <si>
    <t xml:space="preserve">Gapi Ascanio Azalia Aneyra </t>
  </si>
  <si>
    <t xml:space="preserve">Garcia Fonseca Shania Patricia </t>
  </si>
  <si>
    <t xml:space="preserve">García Rueda Derek Alejandro </t>
  </si>
  <si>
    <t xml:space="preserve">Gaytán Delgado Fátima Isabel </t>
  </si>
  <si>
    <t xml:space="preserve">Martínez Fonseca Fátima Larissa </t>
  </si>
  <si>
    <t xml:space="preserve">Muñoz Delgado Danna Elideth </t>
  </si>
  <si>
    <t xml:space="preserve">Ojeda Lua Alberto </t>
  </si>
  <si>
    <t xml:space="preserve">Ortíz Cruz Frida Monserrat </t>
  </si>
  <si>
    <t xml:space="preserve">Ortiz Gorel Yamila </t>
  </si>
  <si>
    <t xml:space="preserve">Ramírez Pérez Ángel Gabriel </t>
  </si>
  <si>
    <t>Triche Hipólito Citlali</t>
  </si>
  <si>
    <t xml:space="preserve">Uscanga Cerbantes Mariela </t>
  </si>
  <si>
    <t xml:space="preserve">Velasco Mauleon Alessandro Abisaid </t>
  </si>
  <si>
    <t xml:space="preserve">Villalobos Pucheta Ariel Michell </t>
  </si>
  <si>
    <t xml:space="preserve">Xolio Pelayo Darina </t>
  </si>
  <si>
    <t xml:space="preserve">Zapo Santiago Roberto </t>
  </si>
  <si>
    <t>221U0412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</si>
  <si>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</si>
  <si>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</si>
  <si>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</si>
  <si>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</si>
  <si>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</si>
  <si>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</si>
  <si>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</si>
  <si>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</si>
  <si>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</si>
  <si>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</si>
  <si>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</si>
  <si>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</si>
  <si>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</si>
  <si>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</si>
  <si>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</si>
  <si>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</si>
  <si>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</si>
  <si>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</si>
  <si>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Domínguez María Fernanda</t>
  </si>
  <si>
    <t>Baxin Victorio Iris Dennis</t>
  </si>
  <si>
    <t>Delgado Seba Belem Patricia</t>
  </si>
  <si>
    <t>Fiscal Marcial Amayrani Polette</t>
  </si>
  <si>
    <t>García Candelario Dulce Mariant</t>
  </si>
  <si>
    <t xml:space="preserve">Hernandez Flores Ximena Naomi </t>
  </si>
  <si>
    <t>Jáuregui Chontal América Yesenia</t>
  </si>
  <si>
    <t>Mantilla Minquis Radamex</t>
  </si>
  <si>
    <t xml:space="preserve">Martinez Domingues Ingrid Monserrat </t>
  </si>
  <si>
    <t xml:space="preserve">Martinez Pascual Kristen Rubi </t>
  </si>
  <si>
    <t xml:space="preserve">Mijangos Vázquez Leonardo </t>
  </si>
  <si>
    <t>Paxtian Artigas Amariel</t>
  </si>
  <si>
    <t>Quino Paxtian Andrés Manuel</t>
  </si>
  <si>
    <t>Salinas Carrera Ismael Arnulfo</t>
  </si>
  <si>
    <t>Toto Chapol Carmen Sarai</t>
  </si>
  <si>
    <t xml:space="preserve">Velasco Antele Edgar Emanuel </t>
  </si>
  <si>
    <t>241U0273</t>
  </si>
  <si>
    <t>241U0274</t>
  </si>
  <si>
    <t>241U0277</t>
  </si>
  <si>
    <t>241U0281</t>
  </si>
  <si>
    <t>231U0285</t>
  </si>
  <si>
    <t>241U0289</t>
  </si>
  <si>
    <t>241U0297</t>
  </si>
  <si>
    <t>231U0637</t>
  </si>
  <si>
    <t>241U0301</t>
  </si>
  <si>
    <t>241U0304</t>
  </si>
  <si>
    <t>241U0306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</si>
  <si>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</si>
  <si>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</si>
  <si>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</si>
  <si>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</si>
  <si>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</si>
  <si>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</si>
  <si>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</si>
  <si>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</si>
  <si>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</si>
  <si>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231U0666</t>
  </si>
  <si>
    <t>Baxin Xolo Marian Joselyne</t>
  </si>
  <si>
    <t>Bolaños Coyotecalt Abril</t>
  </si>
  <si>
    <t>Carvallo Mendoza Jimmy Osmel</t>
  </si>
  <si>
    <t>Cruz Baxin Vanessa</t>
  </si>
  <si>
    <t>Fararoni Flores Fatima Esmeralda</t>
  </si>
  <si>
    <t>González Robeglia Leslye Rosalva</t>
  </si>
  <si>
    <t>León Cobaxin Nataly Guadalupe</t>
  </si>
  <si>
    <t>Limón Martínez Luis Alejandro</t>
  </si>
  <si>
    <t>Martínez López Jocelin Itzel</t>
  </si>
  <si>
    <t>Miranda Navarrete Melissa</t>
  </si>
  <si>
    <t>Mixtega Sebastian Demir Gerardo</t>
  </si>
  <si>
    <t>Pérez Córdoba Emireth</t>
  </si>
  <si>
    <t>Pérez Pucheta Ereidy Elizama</t>
  </si>
  <si>
    <t>Polito Maxo Adamaris</t>
  </si>
  <si>
    <t>Ramirez Isidoro Ana Luisa</t>
  </si>
  <si>
    <t>Ramos Coto Arlette Tatiana</t>
  </si>
  <si>
    <t>Temich Baxin Magdalena</t>
  </si>
  <si>
    <t>Vasconcelos Guzmán Rebeca Mabel</t>
  </si>
  <si>
    <t>Vicente Encalada Luz Alexa</t>
  </si>
  <si>
    <t xml:space="preserve">Xiguil Tapia Jade Alexia </t>
  </si>
  <si>
    <t>Zapo Baxin Carolina Elizabeth</t>
  </si>
  <si>
    <t>Zarco Tenorio Williams</t>
  </si>
  <si>
    <t>241U0315</t>
  </si>
  <si>
    <t>Muñoz Delgado Danna Elideth</t>
  </si>
  <si>
    <t>221U0458</t>
  </si>
  <si>
    <t>221U0472</t>
  </si>
  <si>
    <r>
      <t xml:space="preserve">Azamar Azamar Ana </t>
    </r>
    <r>
      <rPr>
        <sz val="10"/>
        <color theme="1"/>
        <rFont val="Calibri (Cuerpo)"/>
      </rPr>
      <t>Lizzet</t>
    </r>
  </si>
  <si>
    <t>Bueno Villegas Rafael</t>
  </si>
  <si>
    <r>
      <t xml:space="preserve">Bustamante Mezo </t>
    </r>
    <r>
      <rPr>
        <sz val="10"/>
        <color theme="1"/>
        <rFont val="Calibri (Cuerpo)"/>
      </rPr>
      <t>Alexis</t>
    </r>
    <r>
      <rPr>
        <sz val="10"/>
        <color theme="1"/>
        <rFont val="Calibri"/>
        <family val="2"/>
        <scheme val="minor"/>
      </rPr>
      <t xml:space="preserve"> Noe</t>
    </r>
  </si>
  <si>
    <t>Campos Alvarez Estefania</t>
  </si>
  <si>
    <t>Hernández Arres MaryJose</t>
  </si>
  <si>
    <t>Martínez Azcaño Kenia María</t>
  </si>
  <si>
    <t>Mendoza Ignot Hannia Itzel</t>
  </si>
  <si>
    <t xml:space="preserve">Montalvo Gracia Miranda </t>
  </si>
  <si>
    <t>Suarez Linares Linda Guadalupe</t>
  </si>
  <si>
    <t>221U0459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</si>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</sst>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ont="1"/>
    <xf numFmtId="0" fontId="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D6" sqref="D6:G6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style="58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2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20"/>
      <c r="R3" s="20"/>
    </row>
    <row r="4" spans="2:18" x14ac:dyDescent="0.2">
      <c r="C4" t="s">
        <v>0</v>
      </c>
      <c r="D4" s="79" t="s">
        <v>100</v>
      </c>
      <c r="E4" s="79"/>
      <c r="F4" s="79"/>
      <c r="G4" s="79"/>
      <c r="I4" t="s">
        <v>1</v>
      </c>
      <c r="J4" s="80" t="s">
        <v>101</v>
      </c>
      <c r="K4" s="80"/>
      <c r="M4" t="s">
        <v>2</v>
      </c>
      <c r="N4" s="81">
        <v>45616</v>
      </c>
      <c r="O4" s="81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3" t="s">
        <v>260</v>
      </c>
      <c r="E6" s="73"/>
      <c r="F6" s="73"/>
      <c r="G6" s="73"/>
      <c r="I6" s="74" t="s">
        <v>22</v>
      </c>
      <c r="J6" s="74"/>
      <c r="K6" s="75" t="s">
        <v>24</v>
      </c>
      <c r="L6" s="75"/>
      <c r="M6" s="75"/>
      <c r="N6" s="75"/>
      <c r="O6" s="75"/>
      <c r="P6" s="75"/>
    </row>
    <row r="7" spans="2:18" ht="11.25" customHeight="1" x14ac:dyDescent="0.2"/>
    <row r="8" spans="2:18" x14ac:dyDescent="0.2">
      <c r="B8" s="3" t="s">
        <v>4</v>
      </c>
      <c r="C8" s="3" t="s">
        <v>6</v>
      </c>
      <c r="D8" s="76" t="s">
        <v>5</v>
      </c>
      <c r="E8" s="76"/>
      <c r="F8" s="76"/>
      <c r="G8" s="76"/>
      <c r="H8" s="76"/>
      <c r="I8" s="76"/>
      <c r="J8" s="19" t="s">
        <v>7</v>
      </c>
      <c r="K8" s="57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39">
        <v>1</v>
      </c>
      <c r="C9" s="54" t="s">
        <v>104</v>
      </c>
      <c r="D9" s="70" t="s">
        <v>135</v>
      </c>
      <c r="E9" s="71"/>
      <c r="F9" s="71"/>
      <c r="G9" s="71"/>
      <c r="H9" s="71"/>
      <c r="I9" s="72"/>
      <c r="J9" s="38">
        <v>98</v>
      </c>
      <c r="K9" s="42">
        <v>99</v>
      </c>
      <c r="L9" s="38">
        <v>0</v>
      </c>
      <c r="M9" s="38"/>
      <c r="N9" s="38"/>
      <c r="O9" s="38"/>
      <c r="P9" s="38"/>
      <c r="Q9" s="14">
        <f>SUM(J9:L9)/3</f>
        <v>65.666666666666671</v>
      </c>
    </row>
    <row r="10" spans="2:18" x14ac:dyDescent="0.2">
      <c r="B10" s="39">
        <f>B9+1</f>
        <v>2</v>
      </c>
      <c r="C10" s="54" t="s">
        <v>168</v>
      </c>
      <c r="D10" s="70" t="s">
        <v>136</v>
      </c>
      <c r="E10" s="71"/>
      <c r="F10" s="71"/>
      <c r="G10" s="71"/>
      <c r="H10" s="71"/>
      <c r="I10" s="72"/>
      <c r="J10" s="29">
        <v>0</v>
      </c>
      <c r="K10" s="42">
        <v>0</v>
      </c>
      <c r="L10" s="19">
        <v>0</v>
      </c>
      <c r="M10" s="29"/>
      <c r="N10" s="29"/>
      <c r="O10" s="29"/>
      <c r="P10" s="29"/>
      <c r="Q10" s="14">
        <f>SUM(J10:L10)/3</f>
        <v>0</v>
      </c>
    </row>
    <row r="11" spans="2:18" x14ac:dyDescent="0.2">
      <c r="B11" s="39">
        <f>B10+1</f>
        <v>3</v>
      </c>
      <c r="C11" s="54" t="s">
        <v>105</v>
      </c>
      <c r="D11" s="70" t="s">
        <v>137</v>
      </c>
      <c r="E11" s="71"/>
      <c r="F11" s="71"/>
      <c r="G11" s="71"/>
      <c r="H11" s="71"/>
      <c r="I11" s="72"/>
      <c r="J11" s="32">
        <v>99</v>
      </c>
      <c r="K11" s="42">
        <v>100</v>
      </c>
      <c r="L11" s="32">
        <v>0</v>
      </c>
      <c r="M11" s="32"/>
      <c r="N11" s="32"/>
      <c r="O11" s="32"/>
      <c r="P11" s="32"/>
      <c r="Q11" s="14">
        <f t="shared" ref="Q11:Q26" si="0">SUM(J11:L11)/3</f>
        <v>66.333333333333329</v>
      </c>
    </row>
    <row r="12" spans="2:18" x14ac:dyDescent="0.2">
      <c r="B12" s="39">
        <f t="shared" ref="B12:B53" si="1">B11+1</f>
        <v>4</v>
      </c>
      <c r="C12" s="54" t="s">
        <v>106</v>
      </c>
      <c r="D12" s="70" t="s">
        <v>138</v>
      </c>
      <c r="E12" s="71"/>
      <c r="F12" s="71"/>
      <c r="G12" s="71"/>
      <c r="H12" s="71"/>
      <c r="I12" s="72"/>
      <c r="J12" s="38">
        <v>95</v>
      </c>
      <c r="K12" s="42">
        <v>96</v>
      </c>
      <c r="L12" s="38">
        <v>0</v>
      </c>
      <c r="M12" s="38"/>
      <c r="N12" s="38"/>
      <c r="O12" s="38"/>
      <c r="P12" s="38"/>
      <c r="Q12" s="14">
        <f t="shared" si="0"/>
        <v>63.666666666666664</v>
      </c>
    </row>
    <row r="13" spans="2:18" x14ac:dyDescent="0.2">
      <c r="B13" s="39">
        <f t="shared" si="1"/>
        <v>5</v>
      </c>
      <c r="C13" s="54" t="s">
        <v>107</v>
      </c>
      <c r="D13" s="70" t="s">
        <v>139</v>
      </c>
      <c r="E13" s="71"/>
      <c r="F13" s="71"/>
      <c r="G13" s="71"/>
      <c r="H13" s="71"/>
      <c r="I13" s="72"/>
      <c r="J13" s="32">
        <v>96</v>
      </c>
      <c r="K13" s="42">
        <v>97</v>
      </c>
      <c r="L13" s="32">
        <v>0</v>
      </c>
      <c r="M13" s="32"/>
      <c r="N13" s="32"/>
      <c r="O13" s="32"/>
      <c r="P13" s="32"/>
      <c r="Q13" s="14">
        <f t="shared" si="0"/>
        <v>64.333333333333329</v>
      </c>
    </row>
    <row r="14" spans="2:18" x14ac:dyDescent="0.2">
      <c r="B14" s="39">
        <f t="shared" si="1"/>
        <v>6</v>
      </c>
      <c r="C14" s="54" t="s">
        <v>108</v>
      </c>
      <c r="D14" s="70" t="s">
        <v>140</v>
      </c>
      <c r="E14" s="71"/>
      <c r="F14" s="71"/>
      <c r="G14" s="71"/>
      <c r="H14" s="71"/>
      <c r="I14" s="72"/>
      <c r="J14" s="32">
        <v>100</v>
      </c>
      <c r="K14" s="42">
        <v>100</v>
      </c>
      <c r="L14" s="32">
        <v>0</v>
      </c>
      <c r="M14" s="32"/>
      <c r="N14" s="32"/>
      <c r="O14" s="32"/>
      <c r="P14" s="32"/>
      <c r="Q14" s="14">
        <f t="shared" si="0"/>
        <v>66.666666666666671</v>
      </c>
    </row>
    <row r="15" spans="2:18" x14ac:dyDescent="0.2">
      <c r="B15" s="39">
        <f t="shared" si="1"/>
        <v>7</v>
      </c>
      <c r="C15" s="54" t="s">
        <v>109</v>
      </c>
      <c r="D15" s="70" t="s">
        <v>141</v>
      </c>
      <c r="E15" s="71"/>
      <c r="F15" s="71"/>
      <c r="G15" s="71"/>
      <c r="H15" s="71"/>
      <c r="I15" s="72"/>
      <c r="J15" s="32">
        <v>90</v>
      </c>
      <c r="K15" s="42">
        <v>92</v>
      </c>
      <c r="L15" s="32">
        <v>0</v>
      </c>
      <c r="M15" s="32"/>
      <c r="N15" s="32"/>
      <c r="O15" s="32"/>
      <c r="P15" s="32"/>
      <c r="Q15" s="14">
        <f t="shared" si="0"/>
        <v>60.666666666666664</v>
      </c>
    </row>
    <row r="16" spans="2:18" x14ac:dyDescent="0.2">
      <c r="B16" s="39">
        <f t="shared" si="1"/>
        <v>8</v>
      </c>
      <c r="C16" s="54" t="s">
        <v>110</v>
      </c>
      <c r="D16" s="70" t="s">
        <v>142</v>
      </c>
      <c r="E16" s="71"/>
      <c r="F16" s="71"/>
      <c r="G16" s="71"/>
      <c r="H16" s="71"/>
      <c r="I16" s="72"/>
      <c r="J16" s="32">
        <v>100</v>
      </c>
      <c r="K16" s="42">
        <v>100</v>
      </c>
      <c r="L16" s="32">
        <v>0</v>
      </c>
      <c r="M16" s="32"/>
      <c r="N16" s="32"/>
      <c r="O16" s="32"/>
      <c r="P16" s="32"/>
      <c r="Q16" s="14">
        <f t="shared" si="0"/>
        <v>66.666666666666671</v>
      </c>
    </row>
    <row r="17" spans="2:17" x14ac:dyDescent="0.2">
      <c r="B17" s="39">
        <f t="shared" si="1"/>
        <v>9</v>
      </c>
      <c r="C17" s="54" t="s">
        <v>111</v>
      </c>
      <c r="D17" s="70" t="s">
        <v>143</v>
      </c>
      <c r="E17" s="71"/>
      <c r="F17" s="71"/>
      <c r="G17" s="71"/>
      <c r="H17" s="71"/>
      <c r="I17" s="72"/>
      <c r="J17" s="32">
        <v>90</v>
      </c>
      <c r="K17" s="42">
        <v>92</v>
      </c>
      <c r="L17" s="32">
        <v>0</v>
      </c>
      <c r="M17" s="32"/>
      <c r="N17" s="32"/>
      <c r="O17" s="32"/>
      <c r="P17" s="32"/>
      <c r="Q17" s="14">
        <f t="shared" si="0"/>
        <v>60.666666666666664</v>
      </c>
    </row>
    <row r="18" spans="2:17" x14ac:dyDescent="0.2">
      <c r="B18" s="39">
        <f t="shared" si="1"/>
        <v>10</v>
      </c>
      <c r="C18" s="54" t="s">
        <v>112</v>
      </c>
      <c r="D18" s="70" t="s">
        <v>144</v>
      </c>
      <c r="E18" s="71"/>
      <c r="F18" s="71"/>
      <c r="G18" s="71"/>
      <c r="H18" s="71"/>
      <c r="I18" s="72"/>
      <c r="J18" s="32">
        <v>100</v>
      </c>
      <c r="K18" s="42">
        <v>100</v>
      </c>
      <c r="L18" s="32">
        <v>0</v>
      </c>
      <c r="M18" s="32"/>
      <c r="N18" s="32"/>
      <c r="O18" s="32"/>
      <c r="P18" s="32"/>
      <c r="Q18" s="14">
        <f t="shared" si="0"/>
        <v>66.666666666666671</v>
      </c>
    </row>
    <row r="19" spans="2:17" x14ac:dyDescent="0.2">
      <c r="B19" s="39">
        <f t="shared" si="1"/>
        <v>11</v>
      </c>
      <c r="C19" s="54" t="s">
        <v>113</v>
      </c>
      <c r="D19" s="70" t="s">
        <v>145</v>
      </c>
      <c r="E19" s="71"/>
      <c r="F19" s="71"/>
      <c r="G19" s="71"/>
      <c r="H19" s="71"/>
      <c r="I19" s="72"/>
      <c r="J19" s="32">
        <v>100</v>
      </c>
      <c r="K19" s="42">
        <v>100</v>
      </c>
      <c r="L19" s="32">
        <v>0</v>
      </c>
      <c r="M19" s="32"/>
      <c r="N19" s="32"/>
      <c r="O19" s="32"/>
      <c r="P19" s="32"/>
      <c r="Q19" s="14">
        <f t="shared" si="0"/>
        <v>66.666666666666671</v>
      </c>
    </row>
    <row r="20" spans="2:17" x14ac:dyDescent="0.2">
      <c r="B20" s="39">
        <f t="shared" si="1"/>
        <v>12</v>
      </c>
      <c r="C20" s="54" t="s">
        <v>114</v>
      </c>
      <c r="D20" s="70" t="s">
        <v>146</v>
      </c>
      <c r="E20" s="71"/>
      <c r="F20" s="71"/>
      <c r="G20" s="71"/>
      <c r="H20" s="71"/>
      <c r="I20" s="72"/>
      <c r="J20" s="32">
        <v>90</v>
      </c>
      <c r="K20" s="42">
        <v>92</v>
      </c>
      <c r="L20" s="32">
        <v>0</v>
      </c>
      <c r="M20" s="32"/>
      <c r="N20" s="32"/>
      <c r="O20" s="32"/>
      <c r="P20" s="32"/>
      <c r="Q20" s="14">
        <f t="shared" si="0"/>
        <v>60.666666666666664</v>
      </c>
    </row>
    <row r="21" spans="2:17" x14ac:dyDescent="0.2">
      <c r="B21" s="39">
        <f t="shared" si="1"/>
        <v>13</v>
      </c>
      <c r="C21" s="54" t="s">
        <v>115</v>
      </c>
      <c r="D21" s="70" t="s">
        <v>147</v>
      </c>
      <c r="E21" s="71"/>
      <c r="F21" s="71"/>
      <c r="G21" s="71"/>
      <c r="H21" s="71"/>
      <c r="I21" s="72"/>
      <c r="J21" s="32">
        <v>96</v>
      </c>
      <c r="K21" s="42">
        <v>97</v>
      </c>
      <c r="L21" s="32">
        <v>0</v>
      </c>
      <c r="M21" s="32"/>
      <c r="N21" s="32"/>
      <c r="O21" s="32"/>
      <c r="P21" s="32"/>
      <c r="Q21" s="14">
        <f t="shared" si="0"/>
        <v>64.333333333333329</v>
      </c>
    </row>
    <row r="22" spans="2:17" x14ac:dyDescent="0.2">
      <c r="B22" s="39">
        <f t="shared" si="1"/>
        <v>14</v>
      </c>
      <c r="C22" s="54" t="s">
        <v>116</v>
      </c>
      <c r="D22" s="70" t="s">
        <v>148</v>
      </c>
      <c r="E22" s="71"/>
      <c r="F22" s="71"/>
      <c r="G22" s="71"/>
      <c r="H22" s="71"/>
      <c r="I22" s="72"/>
      <c r="J22" s="32">
        <v>75</v>
      </c>
      <c r="K22" s="42">
        <v>79</v>
      </c>
      <c r="L22" s="32">
        <v>0</v>
      </c>
      <c r="M22" s="32"/>
      <c r="N22" s="32"/>
      <c r="O22" s="32"/>
      <c r="P22" s="32"/>
      <c r="Q22" s="14">
        <f t="shared" si="0"/>
        <v>51.333333333333336</v>
      </c>
    </row>
    <row r="23" spans="2:17" x14ac:dyDescent="0.2">
      <c r="B23" s="39">
        <f t="shared" si="1"/>
        <v>15</v>
      </c>
      <c r="C23" s="54" t="s">
        <v>117</v>
      </c>
      <c r="D23" s="70" t="s">
        <v>149</v>
      </c>
      <c r="E23" s="71"/>
      <c r="F23" s="71"/>
      <c r="G23" s="71"/>
      <c r="H23" s="71"/>
      <c r="I23" s="72"/>
      <c r="J23" s="32">
        <v>95</v>
      </c>
      <c r="K23" s="42">
        <v>96</v>
      </c>
      <c r="L23" s="32">
        <v>0</v>
      </c>
      <c r="M23" s="32"/>
      <c r="N23" s="32"/>
      <c r="O23" s="32"/>
      <c r="P23" s="32"/>
      <c r="Q23" s="14">
        <f t="shared" si="0"/>
        <v>63.666666666666664</v>
      </c>
    </row>
    <row r="24" spans="2:17" x14ac:dyDescent="0.2">
      <c r="B24" s="39">
        <f t="shared" si="1"/>
        <v>16</v>
      </c>
      <c r="C24" s="54" t="s">
        <v>118</v>
      </c>
      <c r="D24" s="70" t="s">
        <v>150</v>
      </c>
      <c r="E24" s="71"/>
      <c r="F24" s="71"/>
      <c r="G24" s="71"/>
      <c r="H24" s="71"/>
      <c r="I24" s="72"/>
      <c r="J24" s="32">
        <v>70</v>
      </c>
      <c r="K24" s="42">
        <v>0</v>
      </c>
      <c r="L24" s="32">
        <v>0</v>
      </c>
      <c r="M24" s="32"/>
      <c r="N24" s="32"/>
      <c r="O24" s="32"/>
      <c r="P24" s="32"/>
      <c r="Q24" s="14">
        <f t="shared" si="0"/>
        <v>23.333333333333332</v>
      </c>
    </row>
    <row r="25" spans="2:17" x14ac:dyDescent="0.2">
      <c r="B25" s="39">
        <f t="shared" si="1"/>
        <v>17</v>
      </c>
      <c r="C25" s="54" t="s">
        <v>119</v>
      </c>
      <c r="D25" s="70" t="s">
        <v>151</v>
      </c>
      <c r="E25" s="71"/>
      <c r="F25" s="71"/>
      <c r="G25" s="71"/>
      <c r="H25" s="71"/>
      <c r="I25" s="72"/>
      <c r="J25" s="32">
        <v>80</v>
      </c>
      <c r="K25" s="42">
        <v>85</v>
      </c>
      <c r="L25" s="32">
        <v>0</v>
      </c>
      <c r="M25" s="32"/>
      <c r="N25" s="32"/>
      <c r="O25" s="32"/>
      <c r="P25" s="32"/>
      <c r="Q25" s="14">
        <f t="shared" si="0"/>
        <v>55</v>
      </c>
    </row>
    <row r="26" spans="2:17" x14ac:dyDescent="0.2">
      <c r="B26" s="39">
        <f t="shared" si="1"/>
        <v>18</v>
      </c>
      <c r="C26" s="54" t="s">
        <v>120</v>
      </c>
      <c r="D26" s="70" t="s">
        <v>152</v>
      </c>
      <c r="E26" s="71"/>
      <c r="F26" s="71"/>
      <c r="G26" s="71"/>
      <c r="H26" s="71"/>
      <c r="I26" s="72"/>
      <c r="J26" s="32">
        <v>90</v>
      </c>
      <c r="K26" s="42">
        <v>92</v>
      </c>
      <c r="L26" s="32">
        <v>0</v>
      </c>
      <c r="M26" s="32"/>
      <c r="N26" s="32"/>
      <c r="O26" s="32"/>
      <c r="P26" s="32"/>
      <c r="Q26" s="14">
        <f t="shared" si="0"/>
        <v>60.666666666666664</v>
      </c>
    </row>
    <row r="27" spans="2:17" x14ac:dyDescent="0.2">
      <c r="B27" s="39">
        <f t="shared" si="1"/>
        <v>19</v>
      </c>
      <c r="C27" s="54" t="s">
        <v>121</v>
      </c>
      <c r="D27" s="70" t="s">
        <v>153</v>
      </c>
      <c r="E27" s="71"/>
      <c r="F27" s="71"/>
      <c r="G27" s="71"/>
      <c r="H27" s="71"/>
      <c r="I27" s="72"/>
      <c r="J27" s="53">
        <v>90</v>
      </c>
      <c r="K27" s="42">
        <v>0</v>
      </c>
      <c r="L27" s="53">
        <v>0</v>
      </c>
      <c r="M27" s="53"/>
      <c r="N27" s="53"/>
      <c r="O27" s="53"/>
      <c r="P27" s="53"/>
      <c r="Q27" s="14">
        <f t="shared" ref="Q27:Q41" si="2">SUM(J27:L27)/3</f>
        <v>30</v>
      </c>
    </row>
    <row r="28" spans="2:17" x14ac:dyDescent="0.2">
      <c r="B28" s="39">
        <f t="shared" si="1"/>
        <v>20</v>
      </c>
      <c r="C28" s="54" t="s">
        <v>122</v>
      </c>
      <c r="D28" s="70" t="s">
        <v>154</v>
      </c>
      <c r="E28" s="71"/>
      <c r="F28" s="71"/>
      <c r="G28" s="71"/>
      <c r="H28" s="71"/>
      <c r="I28" s="72"/>
      <c r="J28" s="53">
        <v>100</v>
      </c>
      <c r="K28" s="42">
        <v>100</v>
      </c>
      <c r="L28" s="53">
        <v>0</v>
      </c>
      <c r="M28" s="53"/>
      <c r="N28" s="53"/>
      <c r="O28" s="53"/>
      <c r="P28" s="53"/>
      <c r="Q28" s="14">
        <f t="shared" si="2"/>
        <v>66.666666666666671</v>
      </c>
    </row>
    <row r="29" spans="2:17" x14ac:dyDescent="0.2">
      <c r="B29" s="39">
        <f t="shared" si="1"/>
        <v>21</v>
      </c>
      <c r="C29" s="54" t="s">
        <v>123</v>
      </c>
      <c r="D29" s="70" t="s">
        <v>155</v>
      </c>
      <c r="E29" s="71"/>
      <c r="F29" s="71"/>
      <c r="G29" s="71"/>
      <c r="H29" s="71"/>
      <c r="I29" s="72"/>
      <c r="J29" s="53">
        <v>97</v>
      </c>
      <c r="K29" s="42">
        <v>98</v>
      </c>
      <c r="L29" s="53">
        <v>0</v>
      </c>
      <c r="M29" s="53"/>
      <c r="N29" s="53"/>
      <c r="O29" s="53"/>
      <c r="P29" s="53"/>
      <c r="Q29" s="14">
        <f t="shared" si="2"/>
        <v>65</v>
      </c>
    </row>
    <row r="30" spans="2:17" x14ac:dyDescent="0.2">
      <c r="B30" s="39">
        <f t="shared" si="1"/>
        <v>22</v>
      </c>
      <c r="C30" s="54" t="s">
        <v>259</v>
      </c>
      <c r="D30" s="70" t="s">
        <v>156</v>
      </c>
      <c r="E30" s="71"/>
      <c r="F30" s="71"/>
      <c r="G30" s="71"/>
      <c r="H30" s="71"/>
      <c r="I30" s="72"/>
      <c r="J30" s="53">
        <v>0</v>
      </c>
      <c r="K30" s="42">
        <v>0</v>
      </c>
      <c r="L30" s="53">
        <v>0</v>
      </c>
      <c r="M30" s="53"/>
      <c r="N30" s="53"/>
      <c r="O30" s="53"/>
      <c r="P30" s="53"/>
      <c r="Q30" s="14">
        <f t="shared" si="2"/>
        <v>0</v>
      </c>
    </row>
    <row r="31" spans="2:17" x14ac:dyDescent="0.2">
      <c r="B31" s="39">
        <f t="shared" si="1"/>
        <v>23</v>
      </c>
      <c r="C31" s="54" t="s">
        <v>124</v>
      </c>
      <c r="D31" s="70" t="s">
        <v>157</v>
      </c>
      <c r="E31" s="71"/>
      <c r="F31" s="71"/>
      <c r="G31" s="71"/>
      <c r="H31" s="71"/>
      <c r="I31" s="72"/>
      <c r="J31" s="53">
        <v>96</v>
      </c>
      <c r="K31" s="42">
        <v>97</v>
      </c>
      <c r="L31" s="53">
        <v>0</v>
      </c>
      <c r="M31" s="53"/>
      <c r="N31" s="53"/>
      <c r="O31" s="53"/>
      <c r="P31" s="53"/>
      <c r="Q31" s="14">
        <f t="shared" si="2"/>
        <v>64.333333333333329</v>
      </c>
    </row>
    <row r="32" spans="2:17" x14ac:dyDescent="0.2">
      <c r="B32" s="39">
        <f t="shared" si="1"/>
        <v>24</v>
      </c>
      <c r="C32" s="54" t="s">
        <v>125</v>
      </c>
      <c r="D32" s="70" t="s">
        <v>158</v>
      </c>
      <c r="E32" s="71"/>
      <c r="F32" s="71"/>
      <c r="G32" s="71"/>
      <c r="H32" s="71"/>
      <c r="I32" s="72"/>
      <c r="J32" s="53">
        <v>70</v>
      </c>
      <c r="K32" s="42">
        <v>0</v>
      </c>
      <c r="L32" s="53">
        <v>0</v>
      </c>
      <c r="M32" s="53"/>
      <c r="N32" s="53"/>
      <c r="O32" s="53"/>
      <c r="P32" s="53"/>
      <c r="Q32" s="14">
        <f t="shared" si="2"/>
        <v>23.333333333333332</v>
      </c>
    </row>
    <row r="33" spans="2:17" x14ac:dyDescent="0.2">
      <c r="B33" s="39">
        <f t="shared" si="1"/>
        <v>25</v>
      </c>
      <c r="C33" s="54" t="s">
        <v>126</v>
      </c>
      <c r="D33" s="70" t="s">
        <v>159</v>
      </c>
      <c r="E33" s="71"/>
      <c r="F33" s="71"/>
      <c r="G33" s="71"/>
      <c r="H33" s="71"/>
      <c r="I33" s="72"/>
      <c r="J33" s="53">
        <v>80</v>
      </c>
      <c r="K33" s="42">
        <v>80</v>
      </c>
      <c r="L33" s="53">
        <v>0</v>
      </c>
      <c r="M33" s="53"/>
      <c r="N33" s="53"/>
      <c r="O33" s="53"/>
      <c r="P33" s="53"/>
      <c r="Q33" s="14">
        <f t="shared" si="2"/>
        <v>53.333333333333336</v>
      </c>
    </row>
    <row r="34" spans="2:17" x14ac:dyDescent="0.2">
      <c r="B34" s="39">
        <f t="shared" si="1"/>
        <v>26</v>
      </c>
      <c r="C34" s="54" t="s">
        <v>127</v>
      </c>
      <c r="D34" s="70" t="s">
        <v>160</v>
      </c>
      <c r="E34" s="71"/>
      <c r="F34" s="71"/>
      <c r="G34" s="71"/>
      <c r="H34" s="71"/>
      <c r="I34" s="72"/>
      <c r="J34" s="53">
        <v>75</v>
      </c>
      <c r="K34" s="42">
        <v>75</v>
      </c>
      <c r="L34" s="53">
        <v>0</v>
      </c>
      <c r="M34" s="53"/>
      <c r="N34" s="53"/>
      <c r="O34" s="53"/>
      <c r="P34" s="53"/>
      <c r="Q34" s="14">
        <f t="shared" si="2"/>
        <v>50</v>
      </c>
    </row>
    <row r="35" spans="2:17" x14ac:dyDescent="0.2">
      <c r="B35" s="39">
        <f t="shared" si="1"/>
        <v>27</v>
      </c>
      <c r="C35" s="54" t="s">
        <v>128</v>
      </c>
      <c r="D35" s="70" t="s">
        <v>161</v>
      </c>
      <c r="E35" s="71"/>
      <c r="F35" s="71"/>
      <c r="G35" s="71"/>
      <c r="H35" s="71"/>
      <c r="I35" s="72"/>
      <c r="J35" s="53">
        <v>97</v>
      </c>
      <c r="K35" s="42">
        <v>98</v>
      </c>
      <c r="L35" s="53">
        <v>0</v>
      </c>
      <c r="M35" s="53"/>
      <c r="N35" s="53"/>
      <c r="O35" s="53"/>
      <c r="P35" s="53"/>
      <c r="Q35" s="14">
        <f t="shared" si="2"/>
        <v>65</v>
      </c>
    </row>
    <row r="36" spans="2:17" x14ac:dyDescent="0.2">
      <c r="B36" s="39">
        <f t="shared" si="1"/>
        <v>28</v>
      </c>
      <c r="C36" s="54" t="s">
        <v>129</v>
      </c>
      <c r="D36" s="70" t="s">
        <v>162</v>
      </c>
      <c r="E36" s="71"/>
      <c r="F36" s="71"/>
      <c r="G36" s="71"/>
      <c r="H36" s="71"/>
      <c r="I36" s="72"/>
      <c r="J36" s="53">
        <v>100</v>
      </c>
      <c r="K36" s="42">
        <v>100</v>
      </c>
      <c r="L36" s="53">
        <v>0</v>
      </c>
      <c r="M36" s="53"/>
      <c r="N36" s="53"/>
      <c r="O36" s="53"/>
      <c r="P36" s="53"/>
      <c r="Q36" s="14">
        <f t="shared" si="2"/>
        <v>66.666666666666671</v>
      </c>
    </row>
    <row r="37" spans="2:17" x14ac:dyDescent="0.2">
      <c r="B37" s="39">
        <f t="shared" si="1"/>
        <v>29</v>
      </c>
      <c r="C37" s="54" t="s">
        <v>130</v>
      </c>
      <c r="D37" s="70" t="s">
        <v>163</v>
      </c>
      <c r="E37" s="71"/>
      <c r="F37" s="71"/>
      <c r="G37" s="71"/>
      <c r="H37" s="71"/>
      <c r="I37" s="72"/>
      <c r="J37" s="53">
        <v>89</v>
      </c>
      <c r="K37" s="42">
        <v>92</v>
      </c>
      <c r="L37" s="53">
        <v>0</v>
      </c>
      <c r="M37" s="53"/>
      <c r="N37" s="53"/>
      <c r="O37" s="53"/>
      <c r="P37" s="53"/>
      <c r="Q37" s="14">
        <f t="shared" si="2"/>
        <v>60.333333333333336</v>
      </c>
    </row>
    <row r="38" spans="2:17" x14ac:dyDescent="0.2">
      <c r="B38" s="39">
        <f t="shared" si="1"/>
        <v>30</v>
      </c>
      <c r="C38" s="54" t="s">
        <v>131</v>
      </c>
      <c r="D38" s="70" t="s">
        <v>164</v>
      </c>
      <c r="E38" s="71"/>
      <c r="F38" s="71"/>
      <c r="G38" s="71"/>
      <c r="H38" s="71"/>
      <c r="I38" s="72"/>
      <c r="J38" s="53">
        <v>80</v>
      </c>
      <c r="K38" s="42">
        <v>85</v>
      </c>
      <c r="L38" s="53">
        <v>0</v>
      </c>
      <c r="M38" s="53"/>
      <c r="N38" s="53"/>
      <c r="O38" s="53"/>
      <c r="P38" s="53"/>
      <c r="Q38" s="14">
        <f t="shared" si="2"/>
        <v>55</v>
      </c>
    </row>
    <row r="39" spans="2:17" x14ac:dyDescent="0.2">
      <c r="B39" s="39">
        <f t="shared" si="1"/>
        <v>31</v>
      </c>
      <c r="C39" s="54" t="s">
        <v>132</v>
      </c>
      <c r="D39" s="70" t="s">
        <v>165</v>
      </c>
      <c r="E39" s="71"/>
      <c r="F39" s="71"/>
      <c r="G39" s="71"/>
      <c r="H39" s="71"/>
      <c r="I39" s="72"/>
      <c r="J39" s="53">
        <v>94</v>
      </c>
      <c r="K39" s="42">
        <v>95</v>
      </c>
      <c r="L39" s="53">
        <v>0</v>
      </c>
      <c r="M39" s="53"/>
      <c r="N39" s="53"/>
      <c r="O39" s="53"/>
      <c r="P39" s="53"/>
      <c r="Q39" s="14">
        <f t="shared" si="2"/>
        <v>63</v>
      </c>
    </row>
    <row r="40" spans="2:17" x14ac:dyDescent="0.2">
      <c r="B40" s="39">
        <f t="shared" si="1"/>
        <v>32</v>
      </c>
      <c r="C40" s="54" t="s">
        <v>133</v>
      </c>
      <c r="D40" s="70" t="s">
        <v>166</v>
      </c>
      <c r="E40" s="71"/>
      <c r="F40" s="71"/>
      <c r="G40" s="71"/>
      <c r="H40" s="71"/>
      <c r="I40" s="72"/>
      <c r="J40" s="53">
        <v>80</v>
      </c>
      <c r="K40" s="42">
        <v>0</v>
      </c>
      <c r="L40" s="53">
        <v>0</v>
      </c>
      <c r="M40" s="53"/>
      <c r="N40" s="53"/>
      <c r="O40" s="53"/>
      <c r="P40" s="53"/>
      <c r="Q40" s="14">
        <f t="shared" si="2"/>
        <v>26.666666666666668</v>
      </c>
    </row>
    <row r="41" spans="2:17" x14ac:dyDescent="0.2">
      <c r="B41" s="39">
        <f t="shared" si="1"/>
        <v>33</v>
      </c>
      <c r="C41" s="54" t="s">
        <v>134</v>
      </c>
      <c r="D41" s="70" t="s">
        <v>167</v>
      </c>
      <c r="E41" s="71"/>
      <c r="F41" s="71"/>
      <c r="G41" s="71"/>
      <c r="H41" s="71"/>
      <c r="I41" s="72"/>
      <c r="J41" s="53">
        <v>100</v>
      </c>
      <c r="K41" s="42">
        <v>100</v>
      </c>
      <c r="L41" s="53">
        <v>0</v>
      </c>
      <c r="M41" s="53"/>
      <c r="N41" s="53"/>
      <c r="O41" s="53"/>
      <c r="P41" s="53"/>
      <c r="Q41" s="14">
        <f t="shared" si="2"/>
        <v>66.666666666666671</v>
      </c>
    </row>
    <row r="42" spans="2:17" x14ac:dyDescent="0.2">
      <c r="B42" s="39">
        <f t="shared" si="1"/>
        <v>34</v>
      </c>
      <c r="C42" s="18"/>
      <c r="D42" s="68"/>
      <c r="E42" s="68"/>
      <c r="F42" s="68"/>
      <c r="G42" s="68"/>
      <c r="H42" s="68"/>
      <c r="I42" s="68"/>
      <c r="J42" s="19"/>
      <c r="K42" s="42"/>
      <c r="L42" s="19"/>
      <c r="M42" s="19"/>
      <c r="N42" s="19"/>
      <c r="O42" s="19"/>
      <c r="P42" s="19"/>
      <c r="Q42" s="14"/>
    </row>
    <row r="43" spans="2:17" x14ac:dyDescent="0.2">
      <c r="B43" s="39">
        <f t="shared" si="1"/>
        <v>35</v>
      </c>
      <c r="C43" s="18"/>
      <c r="D43" s="68"/>
      <c r="E43" s="68"/>
      <c r="F43" s="68"/>
      <c r="G43" s="68"/>
      <c r="H43" s="68"/>
      <c r="I43" s="68"/>
      <c r="J43" s="19"/>
      <c r="K43" s="42"/>
      <c r="L43" s="19"/>
      <c r="M43" s="19"/>
      <c r="N43" s="19"/>
      <c r="O43" s="19"/>
      <c r="P43" s="19"/>
      <c r="Q43" s="14"/>
    </row>
    <row r="44" spans="2:17" x14ac:dyDescent="0.2">
      <c r="B44" s="39">
        <f t="shared" si="1"/>
        <v>36</v>
      </c>
      <c r="C44" s="18"/>
      <c r="D44" s="68"/>
      <c r="E44" s="68"/>
      <c r="F44" s="68"/>
      <c r="G44" s="68"/>
      <c r="H44" s="68"/>
      <c r="I44" s="68"/>
      <c r="J44" s="19"/>
      <c r="K44" s="42"/>
      <c r="L44" s="19"/>
      <c r="M44" s="19"/>
      <c r="N44" s="19"/>
      <c r="O44" s="19"/>
      <c r="P44" s="19"/>
      <c r="Q44" s="14"/>
    </row>
    <row r="45" spans="2:17" x14ac:dyDescent="0.2">
      <c r="B45" s="39">
        <f t="shared" si="1"/>
        <v>37</v>
      </c>
      <c r="C45" s="18"/>
      <c r="D45" s="68"/>
      <c r="E45" s="68"/>
      <c r="F45" s="68"/>
      <c r="G45" s="68"/>
      <c r="H45" s="68"/>
      <c r="I45" s="68"/>
      <c r="J45" s="19"/>
      <c r="K45" s="42"/>
      <c r="L45" s="19"/>
      <c r="M45" s="19"/>
      <c r="N45" s="19"/>
      <c r="O45" s="19"/>
      <c r="P45" s="19"/>
      <c r="Q45" s="14"/>
    </row>
    <row r="46" spans="2:17" x14ac:dyDescent="0.2">
      <c r="B46" s="39">
        <f t="shared" si="1"/>
        <v>38</v>
      </c>
      <c r="C46" s="18"/>
      <c r="D46" s="68"/>
      <c r="E46" s="68"/>
      <c r="F46" s="68"/>
      <c r="G46" s="68"/>
      <c r="H46" s="68"/>
      <c r="I46" s="68"/>
      <c r="J46" s="19"/>
      <c r="K46" s="42"/>
      <c r="L46" s="19"/>
      <c r="M46" s="19"/>
      <c r="N46" s="19"/>
      <c r="O46" s="19"/>
      <c r="P46" s="19"/>
      <c r="Q46" s="14"/>
    </row>
    <row r="47" spans="2:17" x14ac:dyDescent="0.2">
      <c r="B47" s="39">
        <f t="shared" si="1"/>
        <v>39</v>
      </c>
      <c r="C47" s="9"/>
      <c r="D47" s="68"/>
      <c r="E47" s="68"/>
      <c r="F47" s="68"/>
      <c r="G47" s="68"/>
      <c r="H47" s="68"/>
      <c r="I47" s="68"/>
      <c r="J47" s="19"/>
      <c r="K47" s="42"/>
      <c r="L47" s="19"/>
      <c r="M47" s="19"/>
      <c r="N47" s="19"/>
      <c r="O47" s="19"/>
      <c r="P47" s="19"/>
      <c r="Q47" s="14"/>
    </row>
    <row r="48" spans="2:17" x14ac:dyDescent="0.2">
      <c r="B48" s="39">
        <f t="shared" si="1"/>
        <v>40</v>
      </c>
      <c r="C48" s="9"/>
      <c r="D48" s="68"/>
      <c r="E48" s="68"/>
      <c r="F48" s="68"/>
      <c r="G48" s="68"/>
      <c r="H48" s="68"/>
      <c r="I48" s="68"/>
      <c r="J48" s="19"/>
      <c r="K48" s="42"/>
      <c r="L48" s="19"/>
      <c r="M48" s="19"/>
      <c r="N48" s="19"/>
      <c r="O48" s="19"/>
      <c r="P48" s="19"/>
      <c r="Q48" s="14"/>
    </row>
    <row r="49" spans="2:17" x14ac:dyDescent="0.2">
      <c r="B49" s="39">
        <f t="shared" si="1"/>
        <v>41</v>
      </c>
      <c r="C49" s="9"/>
      <c r="D49" s="68"/>
      <c r="E49" s="68"/>
      <c r="F49" s="68"/>
      <c r="G49" s="68"/>
      <c r="H49" s="68"/>
      <c r="I49" s="68"/>
      <c r="J49" s="19"/>
      <c r="K49" s="42"/>
      <c r="L49" s="19"/>
      <c r="M49" s="19"/>
      <c r="N49" s="19"/>
      <c r="O49" s="19"/>
      <c r="P49" s="19"/>
      <c r="Q49" s="14"/>
    </row>
    <row r="50" spans="2:17" x14ac:dyDescent="0.2">
      <c r="B50" s="39">
        <f t="shared" si="1"/>
        <v>42</v>
      </c>
      <c r="C50" s="9"/>
      <c r="D50" s="68"/>
      <c r="E50" s="68"/>
      <c r="F50" s="68"/>
      <c r="G50" s="68"/>
      <c r="H50" s="68"/>
      <c r="I50" s="68"/>
      <c r="J50" s="19"/>
      <c r="K50" s="42"/>
      <c r="L50" s="19"/>
      <c r="M50" s="19"/>
      <c r="N50" s="19"/>
      <c r="O50" s="19"/>
      <c r="P50" s="19"/>
      <c r="Q50" s="14"/>
    </row>
    <row r="51" spans="2:17" x14ac:dyDescent="0.2">
      <c r="B51" s="39">
        <f t="shared" si="1"/>
        <v>43</v>
      </c>
      <c r="C51" s="9"/>
      <c r="D51" s="68"/>
      <c r="E51" s="68"/>
      <c r="F51" s="68"/>
      <c r="G51" s="68"/>
      <c r="H51" s="68"/>
      <c r="I51" s="68"/>
      <c r="J51" s="19"/>
      <c r="K51" s="42"/>
      <c r="L51" s="19"/>
      <c r="M51" s="19"/>
      <c r="N51" s="19"/>
      <c r="O51" s="19"/>
      <c r="P51" s="19"/>
      <c r="Q51" s="14"/>
    </row>
    <row r="52" spans="2:17" x14ac:dyDescent="0.2">
      <c r="B52" s="39">
        <f t="shared" si="1"/>
        <v>44</v>
      </c>
      <c r="C52" s="9"/>
      <c r="D52" s="68"/>
      <c r="E52" s="68"/>
      <c r="F52" s="68"/>
      <c r="G52" s="68"/>
      <c r="H52" s="68"/>
      <c r="I52" s="68"/>
      <c r="J52" s="19"/>
      <c r="K52" s="42"/>
      <c r="L52" s="19"/>
      <c r="M52" s="19"/>
      <c r="N52" s="19"/>
      <c r="O52" s="19"/>
      <c r="P52" s="19"/>
      <c r="Q52" s="14"/>
    </row>
    <row r="53" spans="2:17" x14ac:dyDescent="0.2">
      <c r="B53" s="39">
        <f t="shared" si="1"/>
        <v>45</v>
      </c>
      <c r="C53" s="9"/>
      <c r="D53" s="68"/>
      <c r="E53" s="68"/>
      <c r="F53" s="68"/>
      <c r="G53" s="68"/>
      <c r="H53" s="68"/>
      <c r="I53" s="68"/>
      <c r="J53" s="19"/>
      <c r="K53" s="42"/>
      <c r="L53" s="19"/>
      <c r="M53" s="19"/>
      <c r="N53" s="19"/>
      <c r="O53" s="19"/>
      <c r="P53" s="19"/>
      <c r="Q53" s="14"/>
    </row>
    <row r="54" spans="2:17" x14ac:dyDescent="0.2">
      <c r="C54" s="63"/>
      <c r="D54" s="63"/>
      <c r="E54" s="17"/>
      <c r="H54" s="69" t="s">
        <v>19</v>
      </c>
      <c r="I54" s="69"/>
      <c r="J54" s="23">
        <f t="shared" ref="J54:Q54" si="3">COUNTIF(J9:J53,"&gt;=70")</f>
        <v>31</v>
      </c>
      <c r="K54" s="59">
        <f t="shared" si="3"/>
        <v>27</v>
      </c>
      <c r="L54" s="41">
        <f t="shared" si="3"/>
        <v>0</v>
      </c>
      <c r="M54" s="41">
        <f t="shared" si="3"/>
        <v>0</v>
      </c>
      <c r="N54" s="41">
        <f t="shared" si="3"/>
        <v>0</v>
      </c>
      <c r="O54" s="41">
        <f t="shared" si="3"/>
        <v>0</v>
      </c>
      <c r="P54" s="41">
        <f t="shared" si="3"/>
        <v>0</v>
      </c>
      <c r="Q54" s="27">
        <f t="shared" si="3"/>
        <v>0</v>
      </c>
    </row>
    <row r="55" spans="2:17" x14ac:dyDescent="0.2">
      <c r="C55" s="63"/>
      <c r="D55" s="63"/>
      <c r="E55" s="21"/>
      <c r="H55" s="67" t="s">
        <v>20</v>
      </c>
      <c r="I55" s="67"/>
      <c r="J55" s="24">
        <f t="shared" ref="J55:Q55" si="4">COUNTIF(J9:J53,"&lt;70")</f>
        <v>2</v>
      </c>
      <c r="K55" s="60">
        <f t="shared" si="4"/>
        <v>6</v>
      </c>
      <c r="L55" s="40">
        <f t="shared" si="4"/>
        <v>33</v>
      </c>
      <c r="M55" s="40">
        <f t="shared" si="4"/>
        <v>0</v>
      </c>
      <c r="N55" s="40">
        <f t="shared" si="4"/>
        <v>0</v>
      </c>
      <c r="O55" s="40">
        <f t="shared" si="4"/>
        <v>0</v>
      </c>
      <c r="P55" s="40">
        <f t="shared" si="4"/>
        <v>0</v>
      </c>
      <c r="Q55" s="40">
        <f t="shared" si="4"/>
        <v>33</v>
      </c>
    </row>
    <row r="56" spans="2:17" x14ac:dyDescent="0.2">
      <c r="C56" s="63"/>
      <c r="D56" s="63"/>
      <c r="E56" s="63"/>
      <c r="H56" s="67" t="s">
        <v>21</v>
      </c>
      <c r="I56" s="67"/>
      <c r="J56" s="24">
        <f t="shared" ref="J56:Q56" si="5">COUNT(J9:J53)</f>
        <v>33</v>
      </c>
      <c r="K56" s="60">
        <f t="shared" si="5"/>
        <v>33</v>
      </c>
      <c r="L56" s="40">
        <f t="shared" si="5"/>
        <v>33</v>
      </c>
      <c r="M56" s="40">
        <f t="shared" si="5"/>
        <v>0</v>
      </c>
      <c r="N56" s="40">
        <f t="shared" si="5"/>
        <v>0</v>
      </c>
      <c r="O56" s="40">
        <f t="shared" si="5"/>
        <v>0</v>
      </c>
      <c r="P56" s="40">
        <f t="shared" si="5"/>
        <v>0</v>
      </c>
      <c r="Q56" s="40">
        <f t="shared" si="5"/>
        <v>33</v>
      </c>
    </row>
    <row r="57" spans="2:17" x14ac:dyDescent="0.2">
      <c r="C57" s="63"/>
      <c r="D57" s="63"/>
      <c r="E57" s="17"/>
      <c r="F57" s="12"/>
      <c r="H57" s="64" t="s">
        <v>16</v>
      </c>
      <c r="I57" s="64"/>
      <c r="J57" s="25">
        <f>J54/J56</f>
        <v>0.93939393939393945</v>
      </c>
      <c r="K57" s="26">
        <f t="shared" ref="K57:Q57" si="6">K54/K56</f>
        <v>0.81818181818181823</v>
      </c>
      <c r="L57" s="26">
        <f t="shared" si="6"/>
        <v>0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63"/>
      <c r="D58" s="63"/>
      <c r="E58" s="17"/>
      <c r="F58" s="12"/>
      <c r="H58" s="64" t="s">
        <v>17</v>
      </c>
      <c r="I58" s="64"/>
      <c r="J58" s="25">
        <f>J55/J56</f>
        <v>6.0606060606060608E-2</v>
      </c>
      <c r="K58" s="25">
        <f t="shared" ref="K58:Q58" si="7">K55/K56</f>
        <v>0.18181818181818182</v>
      </c>
      <c r="L58" s="26">
        <f t="shared" si="7"/>
        <v>1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63"/>
      <c r="D59" s="63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65"/>
      <c r="K61" s="65"/>
      <c r="L61" s="65"/>
      <c r="M61" s="65"/>
      <c r="N61" s="65"/>
      <c r="O61" s="65"/>
      <c r="P61" s="65"/>
    </row>
    <row r="62" spans="2:17" x14ac:dyDescent="0.2">
      <c r="J62" s="66" t="s">
        <v>18</v>
      </c>
      <c r="K62" s="66"/>
      <c r="L62" s="66"/>
      <c r="M62" s="66"/>
      <c r="N62" s="66"/>
      <c r="O62" s="66"/>
      <c r="P62" s="66"/>
    </row>
  </sheetData>
  <mergeCells count="67">
    <mergeCell ref="D9:I9"/>
    <mergeCell ref="D12:I12"/>
    <mergeCell ref="D10:I10"/>
    <mergeCell ref="D11:I11"/>
    <mergeCell ref="D17:I17"/>
    <mergeCell ref="D18:I18"/>
    <mergeCell ref="D13:I13"/>
    <mergeCell ref="D14:I14"/>
    <mergeCell ref="D15:I15"/>
    <mergeCell ref="D16:I1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7558-7BDB-F544-B148-D09C7D2AC54C}">
  <dimension ref="B2:R62"/>
  <sheetViews>
    <sheetView zoomScale="120" zoomScaleNormal="120" workbookViewId="0">
      <selection activeCell="D6" sqref="D6:G6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2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50"/>
      <c r="R3" s="50"/>
    </row>
    <row r="4" spans="2:18" x14ac:dyDescent="0.2">
      <c r="C4" t="s">
        <v>0</v>
      </c>
      <c r="D4" s="79" t="s">
        <v>98</v>
      </c>
      <c r="E4" s="79"/>
      <c r="F4" s="79"/>
      <c r="G4" s="79"/>
      <c r="I4" t="s">
        <v>1</v>
      </c>
      <c r="J4" s="80" t="s">
        <v>99</v>
      </c>
      <c r="K4" s="80"/>
      <c r="M4" t="s">
        <v>2</v>
      </c>
      <c r="N4" s="81">
        <v>45616</v>
      </c>
      <c r="O4" s="81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3" t="s">
        <v>260</v>
      </c>
      <c r="E6" s="73"/>
      <c r="F6" s="73"/>
      <c r="G6" s="73"/>
      <c r="I6" s="74" t="s">
        <v>22</v>
      </c>
      <c r="J6" s="74"/>
      <c r="K6" s="75" t="s">
        <v>24</v>
      </c>
      <c r="L6" s="75"/>
      <c r="M6" s="75"/>
      <c r="N6" s="75"/>
      <c r="O6" s="75"/>
      <c r="P6" s="75"/>
    </row>
    <row r="7" spans="2:18" ht="11.25" customHeight="1" x14ac:dyDescent="0.2"/>
    <row r="8" spans="2:18" x14ac:dyDescent="0.2">
      <c r="B8" s="3" t="s">
        <v>4</v>
      </c>
      <c r="C8" s="3" t="s">
        <v>6</v>
      </c>
      <c r="D8" s="76" t="s">
        <v>5</v>
      </c>
      <c r="E8" s="76"/>
      <c r="F8" s="76"/>
      <c r="G8" s="76"/>
      <c r="H8" s="76"/>
      <c r="I8" s="76"/>
      <c r="J8" s="51" t="s">
        <v>7</v>
      </c>
      <c r="K8" s="51" t="s">
        <v>10</v>
      </c>
      <c r="L8" s="61" t="s">
        <v>11</v>
      </c>
      <c r="M8" s="61" t="s">
        <v>12</v>
      </c>
      <c r="N8" s="51" t="s">
        <v>13</v>
      </c>
      <c r="O8" s="51" t="s">
        <v>14</v>
      </c>
      <c r="P8" s="51" t="s">
        <v>15</v>
      </c>
      <c r="Q8" s="13" t="s">
        <v>23</v>
      </c>
    </row>
    <row r="9" spans="2:18" x14ac:dyDescent="0.2">
      <c r="B9" s="47">
        <v>1</v>
      </c>
      <c r="C9" s="52" t="s">
        <v>169</v>
      </c>
      <c r="D9" s="86" t="s">
        <v>186</v>
      </c>
      <c r="E9" s="87"/>
      <c r="F9" s="87"/>
      <c r="G9" s="87"/>
      <c r="H9" s="87"/>
      <c r="I9" s="88"/>
      <c r="J9" s="51">
        <v>100</v>
      </c>
      <c r="K9" s="55">
        <v>100</v>
      </c>
      <c r="L9" s="51">
        <v>95</v>
      </c>
      <c r="M9" s="51">
        <v>95</v>
      </c>
      <c r="N9" s="51">
        <v>0</v>
      </c>
      <c r="O9" s="51">
        <v>0</v>
      </c>
      <c r="P9" s="51"/>
      <c r="Q9" s="14">
        <f>SUM(J9:O9)/6</f>
        <v>65</v>
      </c>
    </row>
    <row r="10" spans="2:18" x14ac:dyDescent="0.2">
      <c r="B10" s="47">
        <f>B9+1</f>
        <v>2</v>
      </c>
      <c r="C10" s="52" t="s">
        <v>170</v>
      </c>
      <c r="D10" s="86" t="s">
        <v>187</v>
      </c>
      <c r="E10" s="87"/>
      <c r="F10" s="87"/>
      <c r="G10" s="87"/>
      <c r="H10" s="87"/>
      <c r="I10" s="88"/>
      <c r="J10" s="53">
        <v>100</v>
      </c>
      <c r="K10" s="55">
        <v>100</v>
      </c>
      <c r="L10" s="51">
        <v>94</v>
      </c>
      <c r="M10" s="51">
        <v>87</v>
      </c>
      <c r="N10" s="51">
        <v>0</v>
      </c>
      <c r="O10" s="51">
        <v>0</v>
      </c>
      <c r="P10" s="51"/>
      <c r="Q10" s="14">
        <f t="shared" ref="Q10:Q25" si="0">SUM(J10:O10)/6</f>
        <v>63.5</v>
      </c>
    </row>
    <row r="11" spans="2:18" x14ac:dyDescent="0.2">
      <c r="B11" s="47">
        <f t="shared" ref="B11:B53" si="1">B10+1</f>
        <v>3</v>
      </c>
      <c r="C11" s="52" t="s">
        <v>171</v>
      </c>
      <c r="D11" s="86" t="s">
        <v>188</v>
      </c>
      <c r="E11" s="87"/>
      <c r="F11" s="87"/>
      <c r="G11" s="87"/>
      <c r="H11" s="87"/>
      <c r="I11" s="88"/>
      <c r="J11" s="53">
        <v>100</v>
      </c>
      <c r="K11" s="55">
        <v>100</v>
      </c>
      <c r="L11" s="51">
        <v>94</v>
      </c>
      <c r="M11" s="51">
        <v>87</v>
      </c>
      <c r="N11" s="51">
        <v>0</v>
      </c>
      <c r="O11" s="51">
        <v>0</v>
      </c>
      <c r="P11" s="51"/>
      <c r="Q11" s="14">
        <f t="shared" si="0"/>
        <v>63.5</v>
      </c>
    </row>
    <row r="12" spans="2:18" x14ac:dyDescent="0.2">
      <c r="B12" s="47">
        <f t="shared" si="1"/>
        <v>4</v>
      </c>
      <c r="C12" s="52" t="s">
        <v>172</v>
      </c>
      <c r="D12" s="86" t="s">
        <v>189</v>
      </c>
      <c r="E12" s="87"/>
      <c r="F12" s="87"/>
      <c r="G12" s="87"/>
      <c r="H12" s="87"/>
      <c r="I12" s="88"/>
      <c r="J12" s="53">
        <v>100</v>
      </c>
      <c r="K12" s="55">
        <v>100</v>
      </c>
      <c r="L12" s="51">
        <v>95</v>
      </c>
      <c r="M12" s="51">
        <v>90</v>
      </c>
      <c r="N12" s="51">
        <v>0</v>
      </c>
      <c r="O12" s="51">
        <v>0</v>
      </c>
      <c r="P12" s="51"/>
      <c r="Q12" s="14">
        <f t="shared" si="0"/>
        <v>64.166666666666671</v>
      </c>
    </row>
    <row r="13" spans="2:18" x14ac:dyDescent="0.2">
      <c r="B13" s="47">
        <f t="shared" si="1"/>
        <v>5</v>
      </c>
      <c r="C13" s="52" t="s">
        <v>173</v>
      </c>
      <c r="D13" s="86" t="s">
        <v>190</v>
      </c>
      <c r="E13" s="87"/>
      <c r="F13" s="87"/>
      <c r="G13" s="87"/>
      <c r="H13" s="87"/>
      <c r="I13" s="88"/>
      <c r="J13" s="53">
        <v>100</v>
      </c>
      <c r="K13" s="55">
        <v>100</v>
      </c>
      <c r="L13" s="51">
        <v>95</v>
      </c>
      <c r="M13" s="51">
        <v>98</v>
      </c>
      <c r="N13" s="51">
        <v>0</v>
      </c>
      <c r="O13" s="51">
        <v>0</v>
      </c>
      <c r="P13" s="51"/>
      <c r="Q13" s="14">
        <f t="shared" si="0"/>
        <v>65.5</v>
      </c>
    </row>
    <row r="14" spans="2:18" x14ac:dyDescent="0.2">
      <c r="B14" s="47">
        <f t="shared" si="1"/>
        <v>6</v>
      </c>
      <c r="C14" s="52" t="s">
        <v>174</v>
      </c>
      <c r="D14" s="86" t="s">
        <v>191</v>
      </c>
      <c r="E14" s="87"/>
      <c r="F14" s="87"/>
      <c r="G14" s="87"/>
      <c r="H14" s="87"/>
      <c r="I14" s="88"/>
      <c r="J14" s="53">
        <v>100</v>
      </c>
      <c r="K14" s="55">
        <v>100</v>
      </c>
      <c r="L14" s="51">
        <v>95</v>
      </c>
      <c r="M14" s="51">
        <v>96</v>
      </c>
      <c r="N14" s="51">
        <v>0</v>
      </c>
      <c r="O14" s="51">
        <v>0</v>
      </c>
      <c r="P14" s="51"/>
      <c r="Q14" s="14">
        <f t="shared" si="0"/>
        <v>65.166666666666671</v>
      </c>
    </row>
    <row r="15" spans="2:18" x14ac:dyDescent="0.2">
      <c r="B15" s="47">
        <f t="shared" si="1"/>
        <v>7</v>
      </c>
      <c r="C15" s="52" t="s">
        <v>175</v>
      </c>
      <c r="D15" s="86" t="s">
        <v>192</v>
      </c>
      <c r="E15" s="87"/>
      <c r="F15" s="87"/>
      <c r="G15" s="87"/>
      <c r="H15" s="87"/>
      <c r="I15" s="88"/>
      <c r="J15" s="53">
        <v>100</v>
      </c>
      <c r="K15" s="55">
        <v>100</v>
      </c>
      <c r="L15" s="51">
        <v>95</v>
      </c>
      <c r="M15" s="51">
        <v>87</v>
      </c>
      <c r="N15" s="51">
        <v>0</v>
      </c>
      <c r="O15" s="51">
        <v>0</v>
      </c>
      <c r="P15" s="51"/>
      <c r="Q15" s="14">
        <f t="shared" si="0"/>
        <v>63.666666666666664</v>
      </c>
    </row>
    <row r="16" spans="2:18" x14ac:dyDescent="0.2">
      <c r="B16" s="47">
        <f t="shared" si="1"/>
        <v>8</v>
      </c>
      <c r="C16" s="52" t="s">
        <v>176</v>
      </c>
      <c r="D16" s="86" t="s">
        <v>193</v>
      </c>
      <c r="E16" s="87"/>
      <c r="F16" s="87"/>
      <c r="G16" s="87"/>
      <c r="H16" s="87"/>
      <c r="I16" s="88"/>
      <c r="J16" s="53">
        <v>100</v>
      </c>
      <c r="K16" s="55">
        <v>100</v>
      </c>
      <c r="L16" s="51">
        <v>95</v>
      </c>
      <c r="M16" s="51">
        <v>98</v>
      </c>
      <c r="N16" s="51">
        <v>0</v>
      </c>
      <c r="O16" s="51">
        <v>0</v>
      </c>
      <c r="P16" s="51"/>
      <c r="Q16" s="14">
        <f t="shared" si="0"/>
        <v>65.5</v>
      </c>
    </row>
    <row r="17" spans="2:17" x14ac:dyDescent="0.2">
      <c r="B17" s="47">
        <f t="shared" si="1"/>
        <v>9</v>
      </c>
      <c r="C17" s="52" t="s">
        <v>177</v>
      </c>
      <c r="D17" s="86" t="s">
        <v>194</v>
      </c>
      <c r="E17" s="87"/>
      <c r="F17" s="87"/>
      <c r="G17" s="87"/>
      <c r="H17" s="87"/>
      <c r="I17" s="88"/>
      <c r="J17" s="53">
        <v>100</v>
      </c>
      <c r="K17" s="55">
        <v>100</v>
      </c>
      <c r="L17" s="51">
        <v>95</v>
      </c>
      <c r="M17" s="51">
        <v>95</v>
      </c>
      <c r="N17" s="51">
        <v>0</v>
      </c>
      <c r="O17" s="51">
        <v>0</v>
      </c>
      <c r="P17" s="51"/>
      <c r="Q17" s="14">
        <f t="shared" si="0"/>
        <v>65</v>
      </c>
    </row>
    <row r="18" spans="2:17" x14ac:dyDescent="0.2">
      <c r="B18" s="47">
        <f t="shared" si="1"/>
        <v>10</v>
      </c>
      <c r="C18" s="52" t="s">
        <v>178</v>
      </c>
      <c r="D18" s="86" t="s">
        <v>195</v>
      </c>
      <c r="E18" s="87"/>
      <c r="F18" s="87"/>
      <c r="G18" s="87"/>
      <c r="H18" s="87"/>
      <c r="I18" s="88"/>
      <c r="J18" s="53">
        <v>100</v>
      </c>
      <c r="K18" s="55">
        <v>100</v>
      </c>
      <c r="L18" s="51">
        <v>95</v>
      </c>
      <c r="M18" s="51">
        <v>87</v>
      </c>
      <c r="N18" s="51">
        <v>0</v>
      </c>
      <c r="O18" s="51">
        <v>0</v>
      </c>
      <c r="P18" s="51"/>
      <c r="Q18" s="14">
        <f t="shared" si="0"/>
        <v>63.666666666666664</v>
      </c>
    </row>
    <row r="19" spans="2:17" x14ac:dyDescent="0.2">
      <c r="B19" s="47">
        <f t="shared" si="1"/>
        <v>11</v>
      </c>
      <c r="C19" s="52" t="s">
        <v>179</v>
      </c>
      <c r="D19" s="86" t="s">
        <v>196</v>
      </c>
      <c r="E19" s="87"/>
      <c r="F19" s="87"/>
      <c r="G19" s="87"/>
      <c r="H19" s="87"/>
      <c r="I19" s="88"/>
      <c r="J19" s="53">
        <v>100</v>
      </c>
      <c r="K19" s="55">
        <v>100</v>
      </c>
      <c r="L19" s="51">
        <v>95</v>
      </c>
      <c r="M19" s="51">
        <v>98</v>
      </c>
      <c r="N19" s="51">
        <v>0</v>
      </c>
      <c r="O19" s="51">
        <v>0</v>
      </c>
      <c r="P19" s="51"/>
      <c r="Q19" s="14">
        <f t="shared" si="0"/>
        <v>65.5</v>
      </c>
    </row>
    <row r="20" spans="2:17" x14ac:dyDescent="0.2">
      <c r="B20" s="47">
        <f t="shared" si="1"/>
        <v>12</v>
      </c>
      <c r="C20" s="52" t="s">
        <v>180</v>
      </c>
      <c r="D20" s="86" t="s">
        <v>197</v>
      </c>
      <c r="E20" s="87"/>
      <c r="F20" s="87"/>
      <c r="G20" s="87"/>
      <c r="H20" s="87"/>
      <c r="I20" s="88"/>
      <c r="J20" s="53">
        <v>100</v>
      </c>
      <c r="K20" s="55">
        <v>100</v>
      </c>
      <c r="L20" s="51">
        <v>95</v>
      </c>
      <c r="M20" s="51">
        <v>87</v>
      </c>
      <c r="N20" s="51">
        <v>0</v>
      </c>
      <c r="O20" s="51">
        <v>0</v>
      </c>
      <c r="P20" s="51"/>
      <c r="Q20" s="14">
        <f t="shared" si="0"/>
        <v>63.666666666666664</v>
      </c>
    </row>
    <row r="21" spans="2:17" x14ac:dyDescent="0.2">
      <c r="B21" s="47">
        <f t="shared" si="1"/>
        <v>13</v>
      </c>
      <c r="C21" s="52" t="s">
        <v>181</v>
      </c>
      <c r="D21" s="86" t="s">
        <v>198</v>
      </c>
      <c r="E21" s="87"/>
      <c r="F21" s="87"/>
      <c r="G21" s="87"/>
      <c r="H21" s="87"/>
      <c r="I21" s="88"/>
      <c r="J21" s="53">
        <v>100</v>
      </c>
      <c r="K21" s="55">
        <v>100</v>
      </c>
      <c r="L21" s="51">
        <v>95</v>
      </c>
      <c r="M21" s="51">
        <v>90</v>
      </c>
      <c r="N21" s="51">
        <v>0</v>
      </c>
      <c r="O21" s="51">
        <v>0</v>
      </c>
      <c r="P21" s="51"/>
      <c r="Q21" s="14">
        <f t="shared" si="0"/>
        <v>64.166666666666671</v>
      </c>
    </row>
    <row r="22" spans="2:17" x14ac:dyDescent="0.2">
      <c r="B22" s="47">
        <f t="shared" si="1"/>
        <v>14</v>
      </c>
      <c r="C22" s="52" t="s">
        <v>182</v>
      </c>
      <c r="D22" s="86" t="s">
        <v>199</v>
      </c>
      <c r="E22" s="87"/>
      <c r="F22" s="87"/>
      <c r="G22" s="87"/>
      <c r="H22" s="87"/>
      <c r="I22" s="88"/>
      <c r="J22" s="53">
        <v>100</v>
      </c>
      <c r="K22" s="55">
        <v>100</v>
      </c>
      <c r="L22" s="51">
        <v>90</v>
      </c>
      <c r="M22" s="51">
        <v>85</v>
      </c>
      <c r="N22" s="51">
        <v>0</v>
      </c>
      <c r="O22" s="51">
        <v>0</v>
      </c>
      <c r="P22" s="51"/>
      <c r="Q22" s="14">
        <f t="shared" si="0"/>
        <v>62.5</v>
      </c>
    </row>
    <row r="23" spans="2:17" x14ac:dyDescent="0.2">
      <c r="B23" s="47">
        <f t="shared" si="1"/>
        <v>15</v>
      </c>
      <c r="C23" s="52" t="s">
        <v>183</v>
      </c>
      <c r="D23" s="86" t="s">
        <v>200</v>
      </c>
      <c r="E23" s="87"/>
      <c r="F23" s="87"/>
      <c r="G23" s="87"/>
      <c r="H23" s="87"/>
      <c r="I23" s="88"/>
      <c r="J23" s="53">
        <v>100</v>
      </c>
      <c r="K23" s="55">
        <v>90</v>
      </c>
      <c r="L23" s="51">
        <v>90</v>
      </c>
      <c r="M23" s="51">
        <v>85</v>
      </c>
      <c r="N23" s="51">
        <v>0</v>
      </c>
      <c r="O23" s="51">
        <v>0</v>
      </c>
      <c r="P23" s="51"/>
      <c r="Q23" s="14">
        <f t="shared" si="0"/>
        <v>60.833333333333336</v>
      </c>
    </row>
    <row r="24" spans="2:17" x14ac:dyDescent="0.2">
      <c r="B24" s="47">
        <f t="shared" si="1"/>
        <v>16</v>
      </c>
      <c r="C24" s="52" t="s">
        <v>184</v>
      </c>
      <c r="D24" s="86" t="s">
        <v>201</v>
      </c>
      <c r="E24" s="87"/>
      <c r="F24" s="87"/>
      <c r="G24" s="87"/>
      <c r="H24" s="87"/>
      <c r="I24" s="88"/>
      <c r="J24" s="53">
        <v>100</v>
      </c>
      <c r="K24" s="55">
        <v>100</v>
      </c>
      <c r="L24" s="51">
        <v>95</v>
      </c>
      <c r="M24" s="51">
        <v>87</v>
      </c>
      <c r="N24" s="51">
        <v>0</v>
      </c>
      <c r="O24" s="51">
        <v>0</v>
      </c>
      <c r="P24" s="51"/>
      <c r="Q24" s="14">
        <f t="shared" si="0"/>
        <v>63.666666666666664</v>
      </c>
    </row>
    <row r="25" spans="2:17" x14ac:dyDescent="0.2">
      <c r="B25" s="47">
        <f t="shared" si="1"/>
        <v>17</v>
      </c>
      <c r="C25" s="52" t="s">
        <v>185</v>
      </c>
      <c r="D25" s="86" t="s">
        <v>202</v>
      </c>
      <c r="E25" s="87"/>
      <c r="F25" s="87"/>
      <c r="G25" s="87"/>
      <c r="H25" s="87"/>
      <c r="I25" s="88"/>
      <c r="J25" s="53">
        <v>100</v>
      </c>
      <c r="K25" s="55">
        <v>100</v>
      </c>
      <c r="L25" s="51">
        <v>95</v>
      </c>
      <c r="M25" s="51">
        <v>90</v>
      </c>
      <c r="N25" s="51">
        <v>0</v>
      </c>
      <c r="O25" s="51">
        <v>0</v>
      </c>
      <c r="P25" s="51"/>
      <c r="Q25" s="14">
        <f t="shared" si="0"/>
        <v>64.166666666666671</v>
      </c>
    </row>
    <row r="26" spans="2:17" x14ac:dyDescent="0.2">
      <c r="B26" s="47">
        <f t="shared" si="1"/>
        <v>18</v>
      </c>
      <c r="C26" s="3"/>
      <c r="D26" s="86"/>
      <c r="E26" s="87"/>
      <c r="F26" s="87"/>
      <c r="G26" s="87"/>
      <c r="H26" s="87"/>
      <c r="I26" s="88"/>
      <c r="J26" s="51"/>
      <c r="K26" s="51"/>
      <c r="L26" s="51"/>
      <c r="M26" s="51"/>
      <c r="N26" s="51"/>
      <c r="O26" s="51"/>
      <c r="P26" s="51"/>
      <c r="Q26" s="14"/>
    </row>
    <row r="27" spans="2:17" x14ac:dyDescent="0.2">
      <c r="B27" s="47">
        <f t="shared" si="1"/>
        <v>19</v>
      </c>
      <c r="C27" s="3"/>
      <c r="D27" s="86"/>
      <c r="E27" s="87"/>
      <c r="F27" s="87"/>
      <c r="G27" s="87"/>
      <c r="H27" s="87"/>
      <c r="I27" s="88"/>
      <c r="J27" s="51"/>
      <c r="K27" s="51"/>
      <c r="L27" s="51"/>
      <c r="M27" s="57"/>
      <c r="N27" s="51"/>
      <c r="O27" s="51"/>
      <c r="P27" s="51"/>
      <c r="Q27" s="14"/>
    </row>
    <row r="28" spans="2:17" x14ac:dyDescent="0.2">
      <c r="B28" s="47">
        <f t="shared" si="1"/>
        <v>20</v>
      </c>
      <c r="C28" s="3"/>
      <c r="D28" s="86"/>
      <c r="E28" s="87"/>
      <c r="F28" s="87"/>
      <c r="G28" s="87"/>
      <c r="H28" s="87"/>
      <c r="I28" s="88"/>
      <c r="J28" s="51"/>
      <c r="K28" s="51"/>
      <c r="L28" s="51"/>
      <c r="M28" s="51"/>
      <c r="N28" s="51"/>
      <c r="O28" s="51"/>
      <c r="P28" s="51"/>
      <c r="Q28" s="14"/>
    </row>
    <row r="29" spans="2:17" x14ac:dyDescent="0.2">
      <c r="B29" s="47">
        <f t="shared" si="1"/>
        <v>21</v>
      </c>
      <c r="C29" s="3"/>
      <c r="D29" s="86"/>
      <c r="E29" s="87"/>
      <c r="F29" s="87"/>
      <c r="G29" s="87"/>
      <c r="H29" s="87"/>
      <c r="I29" s="88"/>
      <c r="J29" s="51"/>
      <c r="K29" s="51"/>
      <c r="L29" s="51"/>
      <c r="M29" s="51"/>
      <c r="N29" s="51"/>
      <c r="O29" s="51"/>
      <c r="P29" s="51"/>
      <c r="Q29" s="14"/>
    </row>
    <row r="30" spans="2:17" x14ac:dyDescent="0.2">
      <c r="B30" s="47">
        <f t="shared" si="1"/>
        <v>22</v>
      </c>
      <c r="C30" s="3"/>
      <c r="D30" s="86"/>
      <c r="E30" s="87"/>
      <c r="F30" s="87"/>
      <c r="G30" s="87"/>
      <c r="H30" s="87"/>
      <c r="I30" s="88"/>
      <c r="J30" s="51"/>
      <c r="K30" s="51"/>
      <c r="L30" s="51"/>
      <c r="M30" s="51"/>
      <c r="N30" s="51"/>
      <c r="O30" s="51"/>
      <c r="P30" s="51"/>
      <c r="Q30" s="14"/>
    </row>
    <row r="31" spans="2:17" x14ac:dyDescent="0.2">
      <c r="B31" s="47">
        <f t="shared" si="1"/>
        <v>23</v>
      </c>
      <c r="C31" s="47"/>
      <c r="D31" s="82"/>
      <c r="E31" s="83"/>
      <c r="F31" s="83"/>
      <c r="G31" s="83"/>
      <c r="H31" s="83"/>
      <c r="I31" s="84"/>
      <c r="J31" s="51"/>
      <c r="K31" s="51"/>
      <c r="L31" s="51"/>
      <c r="M31" s="51"/>
      <c r="N31" s="51"/>
      <c r="O31" s="51"/>
      <c r="P31" s="51"/>
      <c r="Q31" s="14"/>
    </row>
    <row r="32" spans="2:17" x14ac:dyDescent="0.2">
      <c r="B32" s="47">
        <f t="shared" si="1"/>
        <v>24</v>
      </c>
      <c r="C32" s="47"/>
      <c r="D32" s="82"/>
      <c r="E32" s="83"/>
      <c r="F32" s="83"/>
      <c r="G32" s="83"/>
      <c r="H32" s="83"/>
      <c r="I32" s="84"/>
      <c r="J32" s="51"/>
      <c r="K32" s="51"/>
      <c r="L32" s="51"/>
      <c r="M32" s="51"/>
      <c r="N32" s="51"/>
      <c r="O32" s="51"/>
      <c r="P32" s="51"/>
      <c r="Q32" s="14"/>
    </row>
    <row r="33" spans="2:17" x14ac:dyDescent="0.2">
      <c r="B33" s="47">
        <f t="shared" si="1"/>
        <v>25</v>
      </c>
      <c r="C33" s="47"/>
      <c r="D33" s="82"/>
      <c r="E33" s="83"/>
      <c r="F33" s="83"/>
      <c r="G33" s="83"/>
      <c r="H33" s="83"/>
      <c r="I33" s="84"/>
      <c r="J33" s="51"/>
      <c r="K33" s="51"/>
      <c r="L33" s="51"/>
      <c r="M33" s="51"/>
      <c r="N33" s="51"/>
      <c r="O33" s="51"/>
      <c r="P33" s="51"/>
      <c r="Q33" s="14"/>
    </row>
    <row r="34" spans="2:17" x14ac:dyDescent="0.2">
      <c r="B34" s="47">
        <f t="shared" si="1"/>
        <v>26</v>
      </c>
      <c r="C34" s="47"/>
      <c r="D34" s="82"/>
      <c r="E34" s="83"/>
      <c r="F34" s="83"/>
      <c r="G34" s="83"/>
      <c r="H34" s="83"/>
      <c r="I34" s="84"/>
      <c r="J34" s="51"/>
      <c r="K34" s="51"/>
      <c r="L34" s="51"/>
      <c r="M34" s="51"/>
      <c r="N34" s="51"/>
      <c r="O34" s="51"/>
      <c r="P34" s="51"/>
      <c r="Q34" s="14"/>
    </row>
    <row r="35" spans="2:17" x14ac:dyDescent="0.2">
      <c r="B35" s="47">
        <f t="shared" si="1"/>
        <v>27</v>
      </c>
      <c r="C35" s="47"/>
      <c r="D35" s="82"/>
      <c r="E35" s="83"/>
      <c r="F35" s="83"/>
      <c r="G35" s="83"/>
      <c r="H35" s="83"/>
      <c r="I35" s="84"/>
      <c r="J35" s="51"/>
      <c r="K35" s="51"/>
      <c r="L35" s="51"/>
      <c r="M35" s="51"/>
      <c r="N35" s="51"/>
      <c r="O35" s="51"/>
      <c r="P35" s="51"/>
      <c r="Q35" s="14"/>
    </row>
    <row r="36" spans="2:17" x14ac:dyDescent="0.2">
      <c r="B36" s="47">
        <f t="shared" si="1"/>
        <v>28</v>
      </c>
      <c r="C36" s="47"/>
      <c r="D36" s="82"/>
      <c r="E36" s="83"/>
      <c r="F36" s="83"/>
      <c r="G36" s="83"/>
      <c r="H36" s="83"/>
      <c r="I36" s="84"/>
      <c r="J36" s="51"/>
      <c r="K36" s="51"/>
      <c r="L36" s="51"/>
      <c r="M36" s="51"/>
      <c r="N36" s="51"/>
      <c r="O36" s="51"/>
      <c r="P36" s="51"/>
      <c r="Q36" s="14"/>
    </row>
    <row r="37" spans="2:17" x14ac:dyDescent="0.2">
      <c r="B37" s="47">
        <f t="shared" si="1"/>
        <v>29</v>
      </c>
      <c r="C37" s="47"/>
      <c r="D37" s="82"/>
      <c r="E37" s="83"/>
      <c r="F37" s="83"/>
      <c r="G37" s="83"/>
      <c r="H37" s="83"/>
      <c r="I37" s="84"/>
      <c r="J37" s="51"/>
      <c r="K37" s="51"/>
      <c r="L37" s="51"/>
      <c r="M37" s="51"/>
      <c r="N37" s="51"/>
      <c r="O37" s="51"/>
      <c r="P37" s="51"/>
      <c r="Q37" s="14"/>
    </row>
    <row r="38" spans="2:17" x14ac:dyDescent="0.2">
      <c r="B38" s="47">
        <f t="shared" si="1"/>
        <v>30</v>
      </c>
      <c r="C38" s="47"/>
      <c r="D38" s="82"/>
      <c r="E38" s="83"/>
      <c r="F38" s="83"/>
      <c r="G38" s="83"/>
      <c r="H38" s="83"/>
      <c r="I38" s="84"/>
      <c r="J38" s="51"/>
      <c r="K38" s="51"/>
      <c r="L38" s="51"/>
      <c r="M38" s="51"/>
      <c r="N38" s="51"/>
      <c r="O38" s="51"/>
      <c r="P38" s="51"/>
      <c r="Q38" s="14"/>
    </row>
    <row r="39" spans="2:17" x14ac:dyDescent="0.2">
      <c r="B39" s="47">
        <f t="shared" si="1"/>
        <v>31</v>
      </c>
      <c r="C39" s="47"/>
      <c r="D39" s="82"/>
      <c r="E39" s="83"/>
      <c r="F39" s="83"/>
      <c r="G39" s="83"/>
      <c r="H39" s="83"/>
      <c r="I39" s="84"/>
      <c r="J39" s="51"/>
      <c r="K39" s="51"/>
      <c r="L39" s="51"/>
      <c r="M39" s="51"/>
      <c r="N39" s="51"/>
      <c r="O39" s="51"/>
      <c r="P39" s="51"/>
      <c r="Q39" s="14"/>
    </row>
    <row r="40" spans="2:17" x14ac:dyDescent="0.2">
      <c r="B40" s="47">
        <f t="shared" si="1"/>
        <v>32</v>
      </c>
      <c r="C40" s="47"/>
      <c r="D40" s="82"/>
      <c r="E40" s="83"/>
      <c r="F40" s="83"/>
      <c r="G40" s="83"/>
      <c r="H40" s="83"/>
      <c r="I40" s="84"/>
      <c r="J40" s="51"/>
      <c r="K40" s="51"/>
      <c r="L40" s="51"/>
      <c r="M40" s="51"/>
      <c r="N40" s="51"/>
      <c r="O40" s="51"/>
      <c r="P40" s="51"/>
      <c r="Q40" s="14"/>
    </row>
    <row r="41" spans="2:17" x14ac:dyDescent="0.2">
      <c r="B41" s="47">
        <f t="shared" si="1"/>
        <v>33</v>
      </c>
      <c r="C41" s="47"/>
      <c r="D41" s="85"/>
      <c r="E41" s="85"/>
      <c r="F41" s="85"/>
      <c r="G41" s="85"/>
      <c r="H41" s="85"/>
      <c r="I41" s="85"/>
      <c r="J41" s="51"/>
      <c r="K41" s="51"/>
      <c r="L41" s="51"/>
      <c r="M41" s="51"/>
      <c r="N41" s="51"/>
      <c r="O41" s="51"/>
      <c r="P41" s="51"/>
      <c r="Q41" s="14"/>
    </row>
    <row r="42" spans="2:17" x14ac:dyDescent="0.2">
      <c r="B42" s="47">
        <f t="shared" si="1"/>
        <v>34</v>
      </c>
      <c r="C42" s="47"/>
      <c r="D42" s="68"/>
      <c r="E42" s="68"/>
      <c r="F42" s="68"/>
      <c r="G42" s="68"/>
      <c r="H42" s="68"/>
      <c r="I42" s="68"/>
      <c r="J42" s="51"/>
      <c r="K42" s="51"/>
      <c r="L42" s="51"/>
      <c r="M42" s="51"/>
      <c r="N42" s="51"/>
      <c r="O42" s="51"/>
      <c r="P42" s="51"/>
      <c r="Q42" s="14"/>
    </row>
    <row r="43" spans="2:17" x14ac:dyDescent="0.2">
      <c r="B43" s="47">
        <f t="shared" si="1"/>
        <v>35</v>
      </c>
      <c r="C43" s="47"/>
      <c r="D43" s="68"/>
      <c r="E43" s="68"/>
      <c r="F43" s="68"/>
      <c r="G43" s="68"/>
      <c r="H43" s="68"/>
      <c r="I43" s="68"/>
      <c r="J43" s="51"/>
      <c r="K43" s="51"/>
      <c r="L43" s="51"/>
      <c r="M43" s="51"/>
      <c r="N43" s="51"/>
      <c r="O43" s="51"/>
      <c r="P43" s="51"/>
      <c r="Q43" s="14"/>
    </row>
    <row r="44" spans="2:17" x14ac:dyDescent="0.2">
      <c r="B44" s="47">
        <f t="shared" si="1"/>
        <v>36</v>
      </c>
      <c r="C44" s="47"/>
      <c r="D44" s="68"/>
      <c r="E44" s="68"/>
      <c r="F44" s="68"/>
      <c r="G44" s="68"/>
      <c r="H44" s="68"/>
      <c r="I44" s="68"/>
      <c r="J44" s="51"/>
      <c r="K44" s="51"/>
      <c r="L44" s="51"/>
      <c r="M44" s="51"/>
      <c r="N44" s="51"/>
      <c r="O44" s="51"/>
      <c r="P44" s="51"/>
      <c r="Q44" s="14"/>
    </row>
    <row r="45" spans="2:17" x14ac:dyDescent="0.2">
      <c r="B45" s="47">
        <f t="shared" si="1"/>
        <v>37</v>
      </c>
      <c r="C45" s="47"/>
      <c r="D45" s="68"/>
      <c r="E45" s="68"/>
      <c r="F45" s="68"/>
      <c r="G45" s="68"/>
      <c r="H45" s="68"/>
      <c r="I45" s="68"/>
      <c r="J45" s="51"/>
      <c r="K45" s="51"/>
      <c r="L45" s="51"/>
      <c r="M45" s="51"/>
      <c r="N45" s="51"/>
      <c r="O45" s="51"/>
      <c r="P45" s="51"/>
      <c r="Q45" s="14"/>
    </row>
    <row r="46" spans="2:17" x14ac:dyDescent="0.2">
      <c r="B46" s="47">
        <f t="shared" si="1"/>
        <v>38</v>
      </c>
      <c r="C46" s="9"/>
      <c r="D46" s="68"/>
      <c r="E46" s="68"/>
      <c r="F46" s="68"/>
      <c r="G46" s="68"/>
      <c r="H46" s="68"/>
      <c r="I46" s="68"/>
      <c r="J46" s="51"/>
      <c r="K46" s="51"/>
      <c r="L46" s="51"/>
      <c r="M46" s="51"/>
      <c r="N46" s="51"/>
      <c r="O46" s="51"/>
      <c r="P46" s="51"/>
      <c r="Q46" s="14"/>
    </row>
    <row r="47" spans="2:17" x14ac:dyDescent="0.2">
      <c r="B47" s="47">
        <f t="shared" si="1"/>
        <v>39</v>
      </c>
      <c r="C47" s="9"/>
      <c r="D47" s="68"/>
      <c r="E47" s="68"/>
      <c r="F47" s="68"/>
      <c r="G47" s="68"/>
      <c r="H47" s="68"/>
      <c r="I47" s="68"/>
      <c r="J47" s="51"/>
      <c r="K47" s="51"/>
      <c r="L47" s="51"/>
      <c r="M47" s="51"/>
      <c r="N47" s="51"/>
      <c r="O47" s="51"/>
      <c r="P47" s="51"/>
      <c r="Q47" s="14"/>
    </row>
    <row r="48" spans="2:17" x14ac:dyDescent="0.2">
      <c r="B48" s="47">
        <f t="shared" si="1"/>
        <v>40</v>
      </c>
      <c r="C48" s="9"/>
      <c r="D48" s="68"/>
      <c r="E48" s="68"/>
      <c r="F48" s="68"/>
      <c r="G48" s="68"/>
      <c r="H48" s="68"/>
      <c r="I48" s="68"/>
      <c r="J48" s="51"/>
      <c r="K48" s="51"/>
      <c r="L48" s="51"/>
      <c r="M48" s="51"/>
      <c r="N48" s="51"/>
      <c r="O48" s="51"/>
      <c r="P48" s="51"/>
      <c r="Q48" s="14"/>
    </row>
    <row r="49" spans="2:17" x14ac:dyDescent="0.2">
      <c r="B49" s="47">
        <f t="shared" si="1"/>
        <v>41</v>
      </c>
      <c r="C49" s="9"/>
      <c r="D49" s="68"/>
      <c r="E49" s="68"/>
      <c r="F49" s="68"/>
      <c r="G49" s="68"/>
      <c r="H49" s="68"/>
      <c r="I49" s="68"/>
      <c r="J49" s="51"/>
      <c r="K49" s="51"/>
      <c r="L49" s="51"/>
      <c r="M49" s="51"/>
      <c r="N49" s="51"/>
      <c r="O49" s="51"/>
      <c r="P49" s="51"/>
      <c r="Q49" s="14"/>
    </row>
    <row r="50" spans="2:17" x14ac:dyDescent="0.2">
      <c r="B50" s="47">
        <f t="shared" si="1"/>
        <v>42</v>
      </c>
      <c r="C50" s="9"/>
      <c r="D50" s="68"/>
      <c r="E50" s="68"/>
      <c r="F50" s="68"/>
      <c r="G50" s="68"/>
      <c r="H50" s="68"/>
      <c r="I50" s="68"/>
      <c r="J50" s="51"/>
      <c r="K50" s="51"/>
      <c r="L50" s="51"/>
      <c r="M50" s="51"/>
      <c r="N50" s="51"/>
      <c r="O50" s="51"/>
      <c r="P50" s="51"/>
      <c r="Q50" s="14"/>
    </row>
    <row r="51" spans="2:17" x14ac:dyDescent="0.2">
      <c r="B51" s="47">
        <f t="shared" si="1"/>
        <v>43</v>
      </c>
      <c r="C51" s="9"/>
      <c r="D51" s="68"/>
      <c r="E51" s="68"/>
      <c r="F51" s="68"/>
      <c r="G51" s="68"/>
      <c r="H51" s="68"/>
      <c r="I51" s="68"/>
      <c r="J51" s="51"/>
      <c r="K51" s="51"/>
      <c r="L51" s="51"/>
      <c r="M51" s="51"/>
      <c r="N51" s="51"/>
      <c r="O51" s="51"/>
      <c r="P51" s="51"/>
      <c r="Q51" s="14"/>
    </row>
    <row r="52" spans="2:17" x14ac:dyDescent="0.2">
      <c r="B52" s="47">
        <f t="shared" si="1"/>
        <v>44</v>
      </c>
      <c r="C52" s="9"/>
      <c r="D52" s="68"/>
      <c r="E52" s="68"/>
      <c r="F52" s="68"/>
      <c r="G52" s="68"/>
      <c r="H52" s="68"/>
      <c r="I52" s="68"/>
      <c r="J52" s="51"/>
      <c r="K52" s="51"/>
      <c r="L52" s="51"/>
      <c r="M52" s="51"/>
      <c r="N52" s="51"/>
      <c r="O52" s="51"/>
      <c r="P52" s="51"/>
      <c r="Q52" s="14"/>
    </row>
    <row r="53" spans="2:17" x14ac:dyDescent="0.2">
      <c r="B53" s="47">
        <f t="shared" si="1"/>
        <v>45</v>
      </c>
      <c r="C53" s="9"/>
      <c r="D53" s="68"/>
      <c r="E53" s="68"/>
      <c r="F53" s="68"/>
      <c r="G53" s="68"/>
      <c r="H53" s="68"/>
      <c r="I53" s="68"/>
      <c r="J53" s="51"/>
      <c r="K53" s="51"/>
      <c r="L53" s="51"/>
      <c r="M53" s="51"/>
      <c r="N53" s="51"/>
      <c r="O53" s="51"/>
      <c r="P53" s="51"/>
      <c r="Q53" s="14"/>
    </row>
    <row r="54" spans="2:17" x14ac:dyDescent="0.2">
      <c r="C54" s="63"/>
      <c r="D54" s="63"/>
      <c r="E54" s="46"/>
      <c r="H54" s="69" t="s">
        <v>19</v>
      </c>
      <c r="I54" s="69"/>
      <c r="J54" s="48">
        <f t="shared" ref="J54:Q54" si="2">COUNTIF(J9:J53,"&gt;=70")</f>
        <v>17</v>
      </c>
      <c r="K54" s="48">
        <f t="shared" si="2"/>
        <v>17</v>
      </c>
      <c r="L54" s="48">
        <f t="shared" si="2"/>
        <v>17</v>
      </c>
      <c r="M54" s="48">
        <f t="shared" si="2"/>
        <v>17</v>
      </c>
      <c r="N54" s="48">
        <f t="shared" si="2"/>
        <v>0</v>
      </c>
      <c r="O54" s="48">
        <f t="shared" si="2"/>
        <v>0</v>
      </c>
      <c r="P54" s="48">
        <f t="shared" si="2"/>
        <v>0</v>
      </c>
      <c r="Q54" s="27">
        <f t="shared" si="2"/>
        <v>0</v>
      </c>
    </row>
    <row r="55" spans="2:17" x14ac:dyDescent="0.2">
      <c r="C55" s="63"/>
      <c r="D55" s="63"/>
      <c r="E55" s="21"/>
      <c r="H55" s="67" t="s">
        <v>20</v>
      </c>
      <c r="I55" s="67"/>
      <c r="J55" s="49">
        <f t="shared" ref="J55:Q55" si="3">COUNTIF(J9:J53,"&lt;70")</f>
        <v>0</v>
      </c>
      <c r="K55" s="49">
        <f t="shared" si="3"/>
        <v>0</v>
      </c>
      <c r="L55" s="49">
        <f t="shared" si="3"/>
        <v>0</v>
      </c>
      <c r="M55" s="49">
        <f t="shared" si="3"/>
        <v>0</v>
      </c>
      <c r="N55" s="49">
        <f t="shared" si="3"/>
        <v>17</v>
      </c>
      <c r="O55" s="49">
        <f t="shared" si="3"/>
        <v>17</v>
      </c>
      <c r="P55" s="49">
        <f t="shared" si="3"/>
        <v>0</v>
      </c>
      <c r="Q55" s="49">
        <f t="shared" si="3"/>
        <v>17</v>
      </c>
    </row>
    <row r="56" spans="2:17" x14ac:dyDescent="0.2">
      <c r="C56" s="63"/>
      <c r="D56" s="63"/>
      <c r="E56" s="63"/>
      <c r="H56" s="67" t="s">
        <v>21</v>
      </c>
      <c r="I56" s="67"/>
      <c r="J56" s="49">
        <f t="shared" ref="J56:Q56" si="4">COUNT(J9:J53)</f>
        <v>17</v>
      </c>
      <c r="K56" s="49">
        <f t="shared" si="4"/>
        <v>17</v>
      </c>
      <c r="L56" s="49">
        <f t="shared" si="4"/>
        <v>17</v>
      </c>
      <c r="M56" s="49">
        <f t="shared" si="4"/>
        <v>17</v>
      </c>
      <c r="N56" s="49">
        <f t="shared" si="4"/>
        <v>17</v>
      </c>
      <c r="O56" s="49">
        <f t="shared" si="4"/>
        <v>17</v>
      </c>
      <c r="P56" s="49">
        <f t="shared" si="4"/>
        <v>0</v>
      </c>
      <c r="Q56" s="49">
        <f t="shared" si="4"/>
        <v>17</v>
      </c>
    </row>
    <row r="57" spans="2:17" x14ac:dyDescent="0.2">
      <c r="C57" s="63"/>
      <c r="D57" s="63"/>
      <c r="E57" s="46"/>
      <c r="F57" s="12"/>
      <c r="H57" s="64" t="s">
        <v>16</v>
      </c>
      <c r="I57" s="64"/>
      <c r="J57" s="25">
        <f>J54/J56</f>
        <v>1</v>
      </c>
      <c r="K57" s="26">
        <f t="shared" ref="K57:Q57" si="5">K54/K56</f>
        <v>1</v>
      </c>
      <c r="L57" s="26">
        <f t="shared" si="5"/>
        <v>1</v>
      </c>
      <c r="M57" s="26">
        <f t="shared" si="5"/>
        <v>1</v>
      </c>
      <c r="N57" s="26">
        <f t="shared" si="5"/>
        <v>0</v>
      </c>
      <c r="O57" s="26">
        <f t="shared" si="5"/>
        <v>0</v>
      </c>
      <c r="P57" s="26" t="e">
        <f t="shared" si="5"/>
        <v>#DIV/0!</v>
      </c>
      <c r="Q57" s="26">
        <f t="shared" si="5"/>
        <v>0</v>
      </c>
    </row>
    <row r="58" spans="2:17" x14ac:dyDescent="0.2">
      <c r="C58" s="63"/>
      <c r="D58" s="63"/>
      <c r="E58" s="46"/>
      <c r="F58" s="12"/>
      <c r="H58" s="64" t="s">
        <v>17</v>
      </c>
      <c r="I58" s="64"/>
      <c r="J58" s="25">
        <f>J55/J56</f>
        <v>0</v>
      </c>
      <c r="K58" s="25">
        <f t="shared" ref="K58:Q58" si="6">K55/K56</f>
        <v>0</v>
      </c>
      <c r="L58" s="26">
        <f t="shared" si="6"/>
        <v>0</v>
      </c>
      <c r="M58" s="26">
        <f t="shared" si="6"/>
        <v>0</v>
      </c>
      <c r="N58" s="26">
        <f t="shared" si="6"/>
        <v>1</v>
      </c>
      <c r="O58" s="26">
        <f t="shared" si="6"/>
        <v>1</v>
      </c>
      <c r="P58" s="26" t="e">
        <f t="shared" si="6"/>
        <v>#DIV/0!</v>
      </c>
      <c r="Q58" s="26">
        <f t="shared" si="6"/>
        <v>1</v>
      </c>
    </row>
    <row r="59" spans="2:17" x14ac:dyDescent="0.2">
      <c r="C59" s="63"/>
      <c r="D59" s="63"/>
      <c r="E59" s="21"/>
      <c r="F59" s="12"/>
    </row>
    <row r="60" spans="2:17" x14ac:dyDescent="0.2">
      <c r="C60" s="46"/>
      <c r="D60" s="46"/>
      <c r="E60" s="21"/>
      <c r="F60" s="12"/>
    </row>
    <row r="61" spans="2:17" x14ac:dyDescent="0.2">
      <c r="J61" s="65"/>
      <c r="K61" s="65"/>
      <c r="L61" s="65"/>
      <c r="M61" s="65"/>
      <c r="N61" s="65"/>
      <c r="O61" s="65"/>
      <c r="P61" s="65"/>
    </row>
    <row r="62" spans="2:17" x14ac:dyDescent="0.2">
      <c r="J62" s="66" t="s">
        <v>18</v>
      </c>
      <c r="K62" s="66"/>
      <c r="L62" s="66"/>
      <c r="M62" s="66"/>
      <c r="N62" s="66"/>
      <c r="O62" s="66"/>
      <c r="P62" s="6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20" zoomScaleNormal="120" workbookViewId="0">
      <selection activeCell="D6" sqref="D6:G6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6640625" customWidth="1"/>
    <col min="4" max="7" width="7.6640625" customWidth="1"/>
    <col min="8" max="8" width="3.6640625" customWidth="1"/>
    <col min="9" max="9" width="6.33203125" customWidth="1"/>
    <col min="10" max="10" width="5.5" customWidth="1"/>
    <col min="11" max="11" width="5.1640625" customWidth="1"/>
    <col min="12" max="12" width="4.83203125" customWidth="1"/>
    <col min="13" max="13" width="5.5" customWidth="1"/>
    <col min="14" max="14" width="4.83203125" customWidth="1"/>
    <col min="15" max="15" width="4.1640625" customWidth="1"/>
    <col min="16" max="16" width="4.33203125" customWidth="1"/>
    <col min="17" max="17" width="6.1640625" customWidth="1"/>
    <col min="18" max="19" width="5.6640625" customWidth="1"/>
  </cols>
  <sheetData>
    <row r="2" spans="2:18" ht="16" x14ac:dyDescent="0.2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2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20"/>
      <c r="R3" s="20"/>
    </row>
    <row r="4" spans="2:18" x14ac:dyDescent="0.2">
      <c r="C4" t="s">
        <v>0</v>
      </c>
      <c r="D4" s="79" t="s">
        <v>102</v>
      </c>
      <c r="E4" s="79"/>
      <c r="F4" s="79"/>
      <c r="G4" s="79"/>
      <c r="I4" t="s">
        <v>1</v>
      </c>
      <c r="J4" s="80" t="s">
        <v>103</v>
      </c>
      <c r="K4" s="80"/>
      <c r="M4" t="s">
        <v>2</v>
      </c>
      <c r="N4" s="81">
        <v>45616</v>
      </c>
      <c r="O4" s="81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3" t="s">
        <v>260</v>
      </c>
      <c r="E6" s="73"/>
      <c r="F6" s="73"/>
      <c r="G6" s="73"/>
      <c r="I6" s="74" t="s">
        <v>22</v>
      </c>
      <c r="J6" s="74"/>
      <c r="K6" s="75" t="s">
        <v>24</v>
      </c>
      <c r="L6" s="75"/>
      <c r="M6" s="75"/>
      <c r="N6" s="75"/>
      <c r="O6" s="75"/>
      <c r="P6" s="75"/>
    </row>
    <row r="7" spans="2:18" ht="11.25" customHeight="1" x14ac:dyDescent="0.2"/>
    <row r="8" spans="2:18" x14ac:dyDescent="0.2">
      <c r="B8" s="3" t="s">
        <v>4</v>
      </c>
      <c r="C8" s="3" t="s">
        <v>6</v>
      </c>
      <c r="D8" s="76" t="s">
        <v>5</v>
      </c>
      <c r="E8" s="76"/>
      <c r="F8" s="76"/>
      <c r="G8" s="76"/>
      <c r="H8" s="76"/>
      <c r="I8" s="76"/>
      <c r="J8" s="19" t="s">
        <v>7</v>
      </c>
      <c r="K8" s="61" t="s">
        <v>10</v>
      </c>
      <c r="L8" s="61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52" t="s">
        <v>203</v>
      </c>
      <c r="D9" s="86" t="s">
        <v>224</v>
      </c>
      <c r="E9" s="87"/>
      <c r="F9" s="87"/>
      <c r="G9" s="87"/>
      <c r="H9" s="87"/>
      <c r="I9" s="88"/>
      <c r="J9" s="36">
        <v>100</v>
      </c>
      <c r="K9" s="56">
        <v>98</v>
      </c>
      <c r="L9" s="56">
        <v>100</v>
      </c>
      <c r="M9" s="51">
        <v>0</v>
      </c>
      <c r="N9" s="29"/>
      <c r="O9" s="19"/>
      <c r="P9" s="19"/>
      <c r="Q9" s="14">
        <f>SUM(J9:M9)/4</f>
        <v>74.5</v>
      </c>
    </row>
    <row r="10" spans="2:18" x14ac:dyDescent="0.2">
      <c r="B10" s="18">
        <f>B9+1</f>
        <v>2</v>
      </c>
      <c r="C10" s="52" t="s">
        <v>204</v>
      </c>
      <c r="D10" s="86" t="s">
        <v>225</v>
      </c>
      <c r="E10" s="87"/>
      <c r="F10" s="87"/>
      <c r="G10" s="87"/>
      <c r="H10" s="87"/>
      <c r="I10" s="88"/>
      <c r="J10" s="53">
        <v>100</v>
      </c>
      <c r="K10" s="56">
        <v>98</v>
      </c>
      <c r="L10" s="56">
        <v>100</v>
      </c>
      <c r="M10" s="51">
        <v>0</v>
      </c>
      <c r="N10" s="32"/>
      <c r="O10" s="32"/>
      <c r="P10" s="32"/>
      <c r="Q10" s="14">
        <f t="shared" ref="Q10:Q30" si="0">SUM(J10:M10)/4</f>
        <v>74.5</v>
      </c>
    </row>
    <row r="11" spans="2:18" x14ac:dyDescent="0.2">
      <c r="B11" s="18">
        <f t="shared" ref="B11:B53" si="1">B10+1</f>
        <v>3</v>
      </c>
      <c r="C11" s="52" t="s">
        <v>205</v>
      </c>
      <c r="D11" s="86" t="s">
        <v>226</v>
      </c>
      <c r="E11" s="87"/>
      <c r="F11" s="87"/>
      <c r="G11" s="87"/>
      <c r="H11" s="87"/>
      <c r="I11" s="88"/>
      <c r="J11" s="53">
        <v>100</v>
      </c>
      <c r="K11" s="56">
        <v>98</v>
      </c>
      <c r="L11" s="56">
        <v>100</v>
      </c>
      <c r="M11" s="51">
        <v>0</v>
      </c>
      <c r="N11" s="32"/>
      <c r="O11" s="32"/>
      <c r="P11" s="32"/>
      <c r="Q11" s="14">
        <f t="shared" si="0"/>
        <v>74.5</v>
      </c>
    </row>
    <row r="12" spans="2:18" x14ac:dyDescent="0.2">
      <c r="B12" s="18">
        <f t="shared" si="1"/>
        <v>4</v>
      </c>
      <c r="C12" s="52" t="s">
        <v>206</v>
      </c>
      <c r="D12" s="86" t="s">
        <v>227</v>
      </c>
      <c r="E12" s="87"/>
      <c r="F12" s="87"/>
      <c r="G12" s="87"/>
      <c r="H12" s="87"/>
      <c r="I12" s="88"/>
      <c r="J12" s="53">
        <v>100</v>
      </c>
      <c r="K12" s="56">
        <v>98</v>
      </c>
      <c r="L12" s="56">
        <v>100</v>
      </c>
      <c r="M12" s="51">
        <v>0</v>
      </c>
      <c r="N12" s="32"/>
      <c r="O12" s="32"/>
      <c r="P12" s="32"/>
      <c r="Q12" s="14">
        <f t="shared" si="0"/>
        <v>74.5</v>
      </c>
    </row>
    <row r="13" spans="2:18" x14ac:dyDescent="0.2">
      <c r="B13" s="18">
        <f t="shared" si="1"/>
        <v>5</v>
      </c>
      <c r="C13" s="52" t="s">
        <v>207</v>
      </c>
      <c r="D13" s="86" t="s">
        <v>228</v>
      </c>
      <c r="E13" s="87"/>
      <c r="F13" s="87"/>
      <c r="G13" s="87"/>
      <c r="H13" s="87"/>
      <c r="I13" s="88"/>
      <c r="J13" s="53">
        <v>70</v>
      </c>
      <c r="K13" s="56">
        <v>70</v>
      </c>
      <c r="L13" s="56">
        <v>70</v>
      </c>
      <c r="M13" s="51">
        <v>0</v>
      </c>
      <c r="N13" s="32"/>
      <c r="O13" s="32"/>
      <c r="P13" s="32"/>
      <c r="Q13" s="14">
        <f t="shared" si="0"/>
        <v>52.5</v>
      </c>
    </row>
    <row r="14" spans="2:18" x14ac:dyDescent="0.2">
      <c r="B14" s="31">
        <f t="shared" si="1"/>
        <v>6</v>
      </c>
      <c r="C14" s="52" t="s">
        <v>208</v>
      </c>
      <c r="D14" s="86" t="s">
        <v>229</v>
      </c>
      <c r="E14" s="87"/>
      <c r="F14" s="87"/>
      <c r="G14" s="87"/>
      <c r="H14" s="87"/>
      <c r="I14" s="88"/>
      <c r="J14" s="53">
        <v>100</v>
      </c>
      <c r="K14" s="56">
        <v>98</v>
      </c>
      <c r="L14" s="56">
        <v>100</v>
      </c>
      <c r="M14" s="51">
        <v>0</v>
      </c>
      <c r="N14" s="32"/>
      <c r="O14" s="32"/>
      <c r="P14" s="32"/>
      <c r="Q14" s="14">
        <f t="shared" si="0"/>
        <v>74.5</v>
      </c>
    </row>
    <row r="15" spans="2:18" x14ac:dyDescent="0.2">
      <c r="B15" s="31">
        <f t="shared" si="1"/>
        <v>7</v>
      </c>
      <c r="C15" s="52" t="s">
        <v>209</v>
      </c>
      <c r="D15" s="86" t="s">
        <v>230</v>
      </c>
      <c r="E15" s="87"/>
      <c r="F15" s="87"/>
      <c r="G15" s="87"/>
      <c r="H15" s="87"/>
      <c r="I15" s="88"/>
      <c r="J15" s="53">
        <v>100</v>
      </c>
      <c r="K15" s="56">
        <v>98</v>
      </c>
      <c r="L15" s="56">
        <v>100</v>
      </c>
      <c r="M15" s="51">
        <v>0</v>
      </c>
      <c r="N15" s="32"/>
      <c r="O15" s="32"/>
      <c r="P15" s="32"/>
      <c r="Q15" s="14">
        <f t="shared" si="0"/>
        <v>74.5</v>
      </c>
    </row>
    <row r="16" spans="2:18" x14ac:dyDescent="0.2">
      <c r="B16" s="31">
        <f t="shared" si="1"/>
        <v>8</v>
      </c>
      <c r="C16" s="52" t="s">
        <v>210</v>
      </c>
      <c r="D16" s="86" t="s">
        <v>231</v>
      </c>
      <c r="E16" s="87"/>
      <c r="F16" s="87"/>
      <c r="G16" s="87"/>
      <c r="H16" s="87"/>
      <c r="I16" s="88"/>
      <c r="J16" s="53">
        <v>70</v>
      </c>
      <c r="K16" s="56">
        <v>70</v>
      </c>
      <c r="L16" s="56">
        <v>70</v>
      </c>
      <c r="M16" s="51">
        <v>0</v>
      </c>
      <c r="N16" s="32"/>
      <c r="O16" s="32"/>
      <c r="P16" s="32"/>
      <c r="Q16" s="14">
        <f t="shared" si="0"/>
        <v>52.5</v>
      </c>
    </row>
    <row r="17" spans="2:17" x14ac:dyDescent="0.2">
      <c r="B17" s="31">
        <f t="shared" si="1"/>
        <v>9</v>
      </c>
      <c r="C17" s="52" t="s">
        <v>211</v>
      </c>
      <c r="D17" s="86" t="s">
        <v>232</v>
      </c>
      <c r="E17" s="87"/>
      <c r="F17" s="87"/>
      <c r="G17" s="87"/>
      <c r="H17" s="87"/>
      <c r="I17" s="88"/>
      <c r="J17" s="53">
        <v>100</v>
      </c>
      <c r="K17" s="56">
        <v>98</v>
      </c>
      <c r="L17" s="56">
        <v>100</v>
      </c>
      <c r="M17" s="51">
        <v>0</v>
      </c>
      <c r="N17" s="32"/>
      <c r="O17" s="32"/>
      <c r="P17" s="32"/>
      <c r="Q17" s="14">
        <f t="shared" si="0"/>
        <v>74.5</v>
      </c>
    </row>
    <row r="18" spans="2:17" x14ac:dyDescent="0.2">
      <c r="B18" s="31">
        <f t="shared" si="1"/>
        <v>10</v>
      </c>
      <c r="C18" s="52" t="s">
        <v>212</v>
      </c>
      <c r="D18" s="86" t="s">
        <v>233</v>
      </c>
      <c r="E18" s="87"/>
      <c r="F18" s="87"/>
      <c r="G18" s="87"/>
      <c r="H18" s="87"/>
      <c r="I18" s="88"/>
      <c r="J18" s="53">
        <v>100</v>
      </c>
      <c r="K18" s="56">
        <v>98</v>
      </c>
      <c r="L18" s="56">
        <v>100</v>
      </c>
      <c r="M18" s="51">
        <v>0</v>
      </c>
      <c r="N18" s="32"/>
      <c r="O18" s="32"/>
      <c r="P18" s="32"/>
      <c r="Q18" s="14">
        <f t="shared" si="0"/>
        <v>74.5</v>
      </c>
    </row>
    <row r="19" spans="2:17" x14ac:dyDescent="0.2">
      <c r="B19" s="31">
        <f t="shared" si="1"/>
        <v>11</v>
      </c>
      <c r="C19" s="52" t="s">
        <v>213</v>
      </c>
      <c r="D19" s="86" t="s">
        <v>234</v>
      </c>
      <c r="E19" s="87"/>
      <c r="F19" s="87"/>
      <c r="G19" s="87"/>
      <c r="H19" s="87"/>
      <c r="I19" s="88"/>
      <c r="J19" s="53">
        <v>80</v>
      </c>
      <c r="K19" s="56">
        <v>80</v>
      </c>
      <c r="L19" s="56">
        <v>80</v>
      </c>
      <c r="M19" s="51">
        <v>0</v>
      </c>
      <c r="N19" s="32"/>
      <c r="O19" s="32"/>
      <c r="P19" s="32"/>
      <c r="Q19" s="14">
        <f t="shared" si="0"/>
        <v>60</v>
      </c>
    </row>
    <row r="20" spans="2:17" x14ac:dyDescent="0.2">
      <c r="B20" s="31">
        <f t="shared" si="1"/>
        <v>12</v>
      </c>
      <c r="C20" s="52" t="s">
        <v>214</v>
      </c>
      <c r="D20" s="86" t="s">
        <v>235</v>
      </c>
      <c r="E20" s="87"/>
      <c r="F20" s="87"/>
      <c r="G20" s="87"/>
      <c r="H20" s="87"/>
      <c r="I20" s="88"/>
      <c r="J20" s="53">
        <v>100</v>
      </c>
      <c r="K20" s="56">
        <v>98</v>
      </c>
      <c r="L20" s="56">
        <v>100</v>
      </c>
      <c r="M20" s="51">
        <v>0</v>
      </c>
      <c r="N20" s="32"/>
      <c r="O20" s="32"/>
      <c r="P20" s="32"/>
      <c r="Q20" s="14">
        <f t="shared" si="0"/>
        <v>74.5</v>
      </c>
    </row>
    <row r="21" spans="2:17" x14ac:dyDescent="0.2">
      <c r="B21" s="31">
        <f t="shared" si="1"/>
        <v>13</v>
      </c>
      <c r="C21" s="52" t="s">
        <v>215</v>
      </c>
      <c r="D21" s="86" t="s">
        <v>236</v>
      </c>
      <c r="E21" s="87"/>
      <c r="F21" s="87"/>
      <c r="G21" s="87"/>
      <c r="H21" s="87"/>
      <c r="I21" s="88"/>
      <c r="J21" s="53">
        <v>100</v>
      </c>
      <c r="K21" s="56">
        <v>98</v>
      </c>
      <c r="L21" s="56">
        <v>100</v>
      </c>
      <c r="M21" s="51">
        <v>0</v>
      </c>
      <c r="N21" s="32"/>
      <c r="O21" s="32"/>
      <c r="P21" s="32"/>
      <c r="Q21" s="14">
        <f t="shared" si="0"/>
        <v>74.5</v>
      </c>
    </row>
    <row r="22" spans="2:17" x14ac:dyDescent="0.2">
      <c r="B22" s="31">
        <f t="shared" si="1"/>
        <v>14</v>
      </c>
      <c r="C22" s="52" t="s">
        <v>216</v>
      </c>
      <c r="D22" s="86" t="s">
        <v>237</v>
      </c>
      <c r="E22" s="87"/>
      <c r="F22" s="87"/>
      <c r="G22" s="87"/>
      <c r="H22" s="87"/>
      <c r="I22" s="88"/>
      <c r="J22" s="53">
        <v>100</v>
      </c>
      <c r="K22" s="56">
        <v>98</v>
      </c>
      <c r="L22" s="56">
        <v>100</v>
      </c>
      <c r="M22" s="51">
        <v>0</v>
      </c>
      <c r="N22" s="32"/>
      <c r="O22" s="32"/>
      <c r="P22" s="32"/>
      <c r="Q22" s="14">
        <f t="shared" si="0"/>
        <v>74.5</v>
      </c>
    </row>
    <row r="23" spans="2:17" x14ac:dyDescent="0.2">
      <c r="B23" s="31">
        <f t="shared" si="1"/>
        <v>15</v>
      </c>
      <c r="C23" s="52" t="s">
        <v>217</v>
      </c>
      <c r="D23" s="86" t="s">
        <v>238</v>
      </c>
      <c r="E23" s="87"/>
      <c r="F23" s="87"/>
      <c r="G23" s="87"/>
      <c r="H23" s="87"/>
      <c r="I23" s="88"/>
      <c r="J23" s="53">
        <v>100</v>
      </c>
      <c r="K23" s="56">
        <v>98</v>
      </c>
      <c r="L23" s="56">
        <v>100</v>
      </c>
      <c r="M23" s="51">
        <v>0</v>
      </c>
      <c r="N23" s="32"/>
      <c r="O23" s="32"/>
      <c r="P23" s="32"/>
      <c r="Q23" s="14">
        <f t="shared" si="0"/>
        <v>74.5</v>
      </c>
    </row>
    <row r="24" spans="2:17" x14ac:dyDescent="0.2">
      <c r="B24" s="31">
        <f t="shared" si="1"/>
        <v>16</v>
      </c>
      <c r="C24" s="52" t="s">
        <v>246</v>
      </c>
      <c r="D24" s="86" t="s">
        <v>239</v>
      </c>
      <c r="E24" s="87"/>
      <c r="F24" s="87"/>
      <c r="G24" s="87"/>
      <c r="H24" s="87"/>
      <c r="I24" s="88"/>
      <c r="J24" s="53">
        <v>100</v>
      </c>
      <c r="K24" s="56">
        <v>90</v>
      </c>
      <c r="L24" s="56">
        <v>90</v>
      </c>
      <c r="M24" s="51">
        <v>0</v>
      </c>
      <c r="N24" s="32"/>
      <c r="O24" s="32"/>
      <c r="P24" s="32"/>
      <c r="Q24" s="14">
        <f t="shared" si="0"/>
        <v>70</v>
      </c>
    </row>
    <row r="25" spans="2:17" x14ac:dyDescent="0.2">
      <c r="B25" s="31">
        <f t="shared" si="1"/>
        <v>17</v>
      </c>
      <c r="C25" s="52" t="s">
        <v>218</v>
      </c>
      <c r="D25" s="86" t="s">
        <v>240</v>
      </c>
      <c r="E25" s="87"/>
      <c r="F25" s="87"/>
      <c r="G25" s="87"/>
      <c r="H25" s="87"/>
      <c r="I25" s="88"/>
      <c r="J25" s="53">
        <v>100</v>
      </c>
      <c r="K25" s="56">
        <v>98</v>
      </c>
      <c r="L25" s="56">
        <v>100</v>
      </c>
      <c r="M25" s="51">
        <v>0</v>
      </c>
      <c r="N25" s="32"/>
      <c r="O25" s="32"/>
      <c r="P25" s="32"/>
      <c r="Q25" s="14">
        <f t="shared" si="0"/>
        <v>74.5</v>
      </c>
    </row>
    <row r="26" spans="2:17" x14ac:dyDescent="0.2">
      <c r="B26" s="31">
        <f t="shared" si="1"/>
        <v>18</v>
      </c>
      <c r="C26" s="52" t="s">
        <v>219</v>
      </c>
      <c r="D26" s="86" t="s">
        <v>241</v>
      </c>
      <c r="E26" s="87"/>
      <c r="F26" s="87"/>
      <c r="G26" s="87"/>
      <c r="H26" s="87"/>
      <c r="I26" s="88"/>
      <c r="J26" s="53">
        <v>100</v>
      </c>
      <c r="K26" s="56">
        <v>98</v>
      </c>
      <c r="L26" s="56">
        <v>100</v>
      </c>
      <c r="M26" s="51">
        <v>0</v>
      </c>
      <c r="N26" s="32"/>
      <c r="O26" s="32"/>
      <c r="P26" s="32"/>
      <c r="Q26" s="14">
        <f t="shared" si="0"/>
        <v>74.5</v>
      </c>
    </row>
    <row r="27" spans="2:17" x14ac:dyDescent="0.2">
      <c r="B27" s="31">
        <f t="shared" si="1"/>
        <v>19</v>
      </c>
      <c r="C27" s="52" t="s">
        <v>220</v>
      </c>
      <c r="D27" s="86" t="s">
        <v>242</v>
      </c>
      <c r="E27" s="87"/>
      <c r="F27" s="87"/>
      <c r="G27" s="87"/>
      <c r="H27" s="87"/>
      <c r="I27" s="88"/>
      <c r="J27" s="53">
        <v>100</v>
      </c>
      <c r="K27" s="56">
        <v>98</v>
      </c>
      <c r="L27" s="56">
        <v>100</v>
      </c>
      <c r="M27" s="51">
        <v>0</v>
      </c>
      <c r="N27" s="32"/>
      <c r="O27" s="32"/>
      <c r="P27" s="32"/>
      <c r="Q27" s="14">
        <f t="shared" si="0"/>
        <v>74.5</v>
      </c>
    </row>
    <row r="28" spans="2:17" x14ac:dyDescent="0.2">
      <c r="B28" s="31">
        <f t="shared" si="1"/>
        <v>20</v>
      </c>
      <c r="C28" s="52" t="s">
        <v>221</v>
      </c>
      <c r="D28" s="86" t="s">
        <v>243</v>
      </c>
      <c r="E28" s="87"/>
      <c r="F28" s="87"/>
      <c r="G28" s="87"/>
      <c r="H28" s="87"/>
      <c r="I28" s="88"/>
      <c r="J28" s="53">
        <v>100</v>
      </c>
      <c r="K28" s="56">
        <v>98</v>
      </c>
      <c r="L28" s="56">
        <v>100</v>
      </c>
      <c r="M28" s="51">
        <v>0</v>
      </c>
      <c r="N28" s="32"/>
      <c r="O28" s="32"/>
      <c r="P28" s="32"/>
      <c r="Q28" s="14">
        <f t="shared" si="0"/>
        <v>74.5</v>
      </c>
    </row>
    <row r="29" spans="2:17" x14ac:dyDescent="0.2">
      <c r="B29" s="31">
        <f t="shared" si="1"/>
        <v>21</v>
      </c>
      <c r="C29" s="52" t="s">
        <v>222</v>
      </c>
      <c r="D29" s="86" t="s">
        <v>244</v>
      </c>
      <c r="E29" s="87"/>
      <c r="F29" s="87"/>
      <c r="G29" s="87"/>
      <c r="H29" s="87"/>
      <c r="I29" s="88"/>
      <c r="J29" s="53">
        <v>100</v>
      </c>
      <c r="K29" s="56">
        <v>98</v>
      </c>
      <c r="L29" s="56">
        <v>100</v>
      </c>
      <c r="M29" s="51">
        <v>0</v>
      </c>
      <c r="N29" s="32"/>
      <c r="O29" s="32"/>
      <c r="P29" s="32"/>
      <c r="Q29" s="14">
        <f t="shared" si="0"/>
        <v>74.5</v>
      </c>
    </row>
    <row r="30" spans="2:17" x14ac:dyDescent="0.2">
      <c r="B30" s="31">
        <f t="shared" si="1"/>
        <v>22</v>
      </c>
      <c r="C30" s="52" t="s">
        <v>223</v>
      </c>
      <c r="D30" s="86" t="s">
        <v>245</v>
      </c>
      <c r="E30" s="87"/>
      <c r="F30" s="87"/>
      <c r="G30" s="87"/>
      <c r="H30" s="87"/>
      <c r="I30" s="88"/>
      <c r="J30" s="53">
        <v>0</v>
      </c>
      <c r="K30" s="42">
        <v>0</v>
      </c>
      <c r="L30" s="42">
        <v>0</v>
      </c>
      <c r="M30" s="51">
        <v>0</v>
      </c>
      <c r="N30" s="32"/>
      <c r="O30" s="32"/>
      <c r="P30" s="32"/>
      <c r="Q30" s="14">
        <f t="shared" si="0"/>
        <v>0</v>
      </c>
    </row>
    <row r="31" spans="2:17" x14ac:dyDescent="0.2">
      <c r="B31" s="31">
        <f t="shared" si="1"/>
        <v>23</v>
      </c>
      <c r="C31" s="42"/>
      <c r="D31" s="92"/>
      <c r="E31" s="93"/>
      <c r="F31" s="93"/>
      <c r="G31" s="93"/>
      <c r="H31" s="93"/>
      <c r="I31" s="94"/>
      <c r="J31" s="36"/>
      <c r="K31" s="32"/>
      <c r="L31" s="32"/>
      <c r="M31" s="51"/>
      <c r="N31" s="32"/>
      <c r="O31" s="32"/>
      <c r="P31" s="32"/>
      <c r="Q31" s="14"/>
    </row>
    <row r="32" spans="2:17" x14ac:dyDescent="0.2">
      <c r="B32" s="31">
        <f t="shared" si="1"/>
        <v>24</v>
      </c>
      <c r="C32" s="33"/>
      <c r="D32" s="86"/>
      <c r="E32" s="87"/>
      <c r="F32" s="87"/>
      <c r="G32" s="87"/>
      <c r="H32" s="87"/>
      <c r="I32" s="88"/>
      <c r="J32" s="36"/>
      <c r="K32" s="32"/>
      <c r="L32" s="57"/>
      <c r="M32" s="32"/>
      <c r="N32" s="32"/>
      <c r="O32" s="32"/>
      <c r="P32" s="32"/>
      <c r="Q32" s="14"/>
    </row>
    <row r="33" spans="2:17" x14ac:dyDescent="0.2">
      <c r="B33" s="31">
        <f t="shared" si="1"/>
        <v>25</v>
      </c>
      <c r="C33" s="33"/>
      <c r="D33" s="86"/>
      <c r="E33" s="87"/>
      <c r="F33" s="87"/>
      <c r="G33" s="87"/>
      <c r="H33" s="87"/>
      <c r="I33" s="88"/>
      <c r="J33" s="36"/>
      <c r="K33" s="32"/>
      <c r="L33" s="32"/>
      <c r="M33" s="32"/>
      <c r="N33" s="32"/>
      <c r="O33" s="32"/>
      <c r="P33" s="32"/>
      <c r="Q33" s="14"/>
    </row>
    <row r="34" spans="2:17" x14ac:dyDescent="0.2">
      <c r="B34" s="31">
        <f t="shared" si="1"/>
        <v>26</v>
      </c>
      <c r="C34" s="33"/>
      <c r="D34" s="86"/>
      <c r="E34" s="87"/>
      <c r="F34" s="87"/>
      <c r="G34" s="87"/>
      <c r="H34" s="87"/>
      <c r="I34" s="88"/>
      <c r="J34" s="36"/>
      <c r="K34" s="32"/>
      <c r="L34" s="32"/>
      <c r="M34" s="32"/>
      <c r="N34" s="32"/>
      <c r="O34" s="32"/>
      <c r="P34" s="32"/>
      <c r="Q34" s="14"/>
    </row>
    <row r="35" spans="2:17" x14ac:dyDescent="0.2">
      <c r="B35" s="31">
        <f t="shared" si="1"/>
        <v>27</v>
      </c>
      <c r="C35" s="18"/>
      <c r="D35" s="68"/>
      <c r="E35" s="68"/>
      <c r="F35" s="68"/>
      <c r="G35" s="68"/>
      <c r="H35" s="68"/>
      <c r="I35" s="68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31">
        <f t="shared" si="1"/>
        <v>28</v>
      </c>
      <c r="C36" s="18"/>
      <c r="D36" s="68"/>
      <c r="E36" s="68"/>
      <c r="F36" s="68"/>
      <c r="G36" s="68"/>
      <c r="H36" s="68"/>
      <c r="I36" s="68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31">
        <f t="shared" si="1"/>
        <v>29</v>
      </c>
      <c r="C37" s="18"/>
      <c r="D37" s="68"/>
      <c r="E37" s="68"/>
      <c r="F37" s="68"/>
      <c r="G37" s="68"/>
      <c r="H37" s="68"/>
      <c r="I37" s="68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31">
        <f t="shared" si="1"/>
        <v>30</v>
      </c>
      <c r="C38" s="18"/>
      <c r="D38" s="68"/>
      <c r="E38" s="68"/>
      <c r="F38" s="68"/>
      <c r="G38" s="68"/>
      <c r="H38" s="68"/>
      <c r="I38" s="68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31">
        <f t="shared" si="1"/>
        <v>31</v>
      </c>
      <c r="C39" s="18"/>
      <c r="D39" s="68"/>
      <c r="E39" s="68"/>
      <c r="F39" s="68"/>
      <c r="G39" s="68"/>
      <c r="H39" s="68"/>
      <c r="I39" s="68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31">
        <f t="shared" si="1"/>
        <v>32</v>
      </c>
      <c r="C40" s="18"/>
      <c r="D40" s="68"/>
      <c r="E40" s="68"/>
      <c r="F40" s="68"/>
      <c r="G40" s="68"/>
      <c r="H40" s="68"/>
      <c r="I40" s="68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31">
        <f t="shared" si="1"/>
        <v>33</v>
      </c>
      <c r="C41" s="18"/>
      <c r="D41" s="68"/>
      <c r="E41" s="68"/>
      <c r="F41" s="68"/>
      <c r="G41" s="68"/>
      <c r="H41" s="68"/>
      <c r="I41" s="68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31">
        <f t="shared" si="1"/>
        <v>34</v>
      </c>
      <c r="C42" s="18"/>
      <c r="D42" s="68"/>
      <c r="E42" s="68"/>
      <c r="F42" s="68"/>
      <c r="G42" s="68"/>
      <c r="H42" s="68"/>
      <c r="I42" s="68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1">
        <f t="shared" si="1"/>
        <v>35</v>
      </c>
      <c r="C43" s="18"/>
      <c r="D43" s="68"/>
      <c r="E43" s="68"/>
      <c r="F43" s="68"/>
      <c r="G43" s="68"/>
      <c r="H43" s="68"/>
      <c r="I43" s="68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1">
        <f t="shared" si="1"/>
        <v>36</v>
      </c>
      <c r="C44" s="18"/>
      <c r="D44" s="68"/>
      <c r="E44" s="68"/>
      <c r="F44" s="68"/>
      <c r="G44" s="68"/>
      <c r="H44" s="68"/>
      <c r="I44" s="68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1">
        <f t="shared" si="1"/>
        <v>37</v>
      </c>
      <c r="C45" s="18"/>
      <c r="D45" s="68"/>
      <c r="E45" s="68"/>
      <c r="F45" s="68"/>
      <c r="G45" s="68"/>
      <c r="H45" s="68"/>
      <c r="I45" s="68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1">
        <f t="shared" si="1"/>
        <v>38</v>
      </c>
      <c r="C46" s="9"/>
      <c r="D46" s="68"/>
      <c r="E46" s="68"/>
      <c r="F46" s="68"/>
      <c r="G46" s="68"/>
      <c r="H46" s="68"/>
      <c r="I46" s="68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1">
        <f t="shared" si="1"/>
        <v>39</v>
      </c>
      <c r="C47" s="9"/>
      <c r="D47" s="68"/>
      <c r="E47" s="68"/>
      <c r="F47" s="68"/>
      <c r="G47" s="68"/>
      <c r="H47" s="68"/>
      <c r="I47" s="68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1">
        <f t="shared" si="1"/>
        <v>40</v>
      </c>
      <c r="C48" s="9"/>
      <c r="D48" s="68"/>
      <c r="E48" s="68"/>
      <c r="F48" s="68"/>
      <c r="G48" s="68"/>
      <c r="H48" s="68"/>
      <c r="I48" s="68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1">
        <f t="shared" si="1"/>
        <v>41</v>
      </c>
      <c r="C49" s="9"/>
      <c r="D49" s="68"/>
      <c r="E49" s="68"/>
      <c r="F49" s="68"/>
      <c r="G49" s="68"/>
      <c r="H49" s="68"/>
      <c r="I49" s="68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1">
        <f t="shared" si="1"/>
        <v>42</v>
      </c>
      <c r="C50" s="9"/>
      <c r="D50" s="68"/>
      <c r="E50" s="68"/>
      <c r="F50" s="68"/>
      <c r="G50" s="68"/>
      <c r="H50" s="68"/>
      <c r="I50" s="68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1">
        <f t="shared" si="1"/>
        <v>43</v>
      </c>
      <c r="C51" s="9"/>
      <c r="D51" s="68"/>
      <c r="E51" s="68"/>
      <c r="F51" s="68"/>
      <c r="G51" s="68"/>
      <c r="H51" s="68"/>
      <c r="I51" s="68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1">
        <f t="shared" si="1"/>
        <v>44</v>
      </c>
      <c r="C52" s="9"/>
      <c r="D52" s="68"/>
      <c r="E52" s="68"/>
      <c r="F52" s="68"/>
      <c r="G52" s="68"/>
      <c r="H52" s="68"/>
      <c r="I52" s="68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1">
        <f t="shared" si="1"/>
        <v>45</v>
      </c>
      <c r="C53" s="22"/>
      <c r="D53" s="89"/>
      <c r="E53" s="90"/>
      <c r="F53" s="90"/>
      <c r="G53" s="90"/>
      <c r="H53" s="90"/>
      <c r="I53" s="91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63"/>
      <c r="D54" s="63"/>
      <c r="E54" s="17"/>
      <c r="H54" s="69" t="s">
        <v>19</v>
      </c>
      <c r="I54" s="69"/>
      <c r="J54" s="23">
        <f t="shared" ref="J54:Q54" si="2">COUNTIF(J9:J53,"&gt;=70")</f>
        <v>21</v>
      </c>
      <c r="K54" s="23">
        <f t="shared" si="2"/>
        <v>21</v>
      </c>
      <c r="L54" s="23">
        <f t="shared" si="2"/>
        <v>21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18</v>
      </c>
    </row>
    <row r="55" spans="2:17" x14ac:dyDescent="0.2">
      <c r="C55" s="63"/>
      <c r="D55" s="63"/>
      <c r="E55" s="21"/>
      <c r="H55" s="67" t="s">
        <v>20</v>
      </c>
      <c r="I55" s="67"/>
      <c r="J55" s="24">
        <f t="shared" ref="J55:Q55" si="3">COUNTIF(J9:J53,"&lt;70")</f>
        <v>1</v>
      </c>
      <c r="K55" s="24">
        <f t="shared" si="3"/>
        <v>1</v>
      </c>
      <c r="L55" s="24">
        <f t="shared" si="3"/>
        <v>1</v>
      </c>
      <c r="M55" s="24">
        <f t="shared" si="3"/>
        <v>22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4</v>
      </c>
    </row>
    <row r="56" spans="2:17" x14ac:dyDescent="0.2">
      <c r="C56" s="63"/>
      <c r="D56" s="63"/>
      <c r="E56" s="63"/>
      <c r="H56" s="67" t="s">
        <v>21</v>
      </c>
      <c r="I56" s="67"/>
      <c r="J56" s="24">
        <f t="shared" ref="J56:Q56" si="4">COUNT(J9:J53)</f>
        <v>22</v>
      </c>
      <c r="K56" s="24">
        <f t="shared" si="4"/>
        <v>22</v>
      </c>
      <c r="L56" s="24">
        <f t="shared" si="4"/>
        <v>22</v>
      </c>
      <c r="M56" s="24">
        <f t="shared" si="4"/>
        <v>22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22</v>
      </c>
    </row>
    <row r="57" spans="2:17" x14ac:dyDescent="0.2">
      <c r="C57" s="63"/>
      <c r="D57" s="63"/>
      <c r="E57" s="17"/>
      <c r="F57" s="12"/>
      <c r="H57" s="64" t="s">
        <v>16</v>
      </c>
      <c r="I57" s="64"/>
      <c r="J57" s="25">
        <f>J54/J56</f>
        <v>0.95454545454545459</v>
      </c>
      <c r="K57" s="26">
        <f t="shared" ref="K57:Q57" si="5">K54/K56</f>
        <v>0.95454545454545459</v>
      </c>
      <c r="L57" s="26">
        <f t="shared" si="5"/>
        <v>0.95454545454545459</v>
      </c>
      <c r="M57" s="26">
        <f t="shared" si="5"/>
        <v>0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0.81818181818181823</v>
      </c>
    </row>
    <row r="58" spans="2:17" x14ac:dyDescent="0.2">
      <c r="C58" s="63"/>
      <c r="D58" s="63"/>
      <c r="E58" s="17"/>
      <c r="F58" s="12"/>
      <c r="H58" s="64" t="s">
        <v>17</v>
      </c>
      <c r="I58" s="64"/>
      <c r="J58" s="25">
        <f>J55/J56</f>
        <v>4.5454545454545456E-2</v>
      </c>
      <c r="K58" s="25">
        <f t="shared" ref="K58:Q58" si="6">K55/K56</f>
        <v>4.5454545454545456E-2</v>
      </c>
      <c r="L58" s="26">
        <f t="shared" si="6"/>
        <v>4.5454545454545456E-2</v>
      </c>
      <c r="M58" s="26">
        <f t="shared" si="6"/>
        <v>1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0.18181818181818182</v>
      </c>
    </row>
    <row r="59" spans="2:17" x14ac:dyDescent="0.2">
      <c r="C59" s="63"/>
      <c r="D59" s="63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65"/>
      <c r="K61" s="65"/>
      <c r="L61" s="65"/>
      <c r="M61" s="65"/>
      <c r="N61" s="65"/>
      <c r="O61" s="65"/>
      <c r="P61" s="65"/>
    </row>
    <row r="62" spans="2:17" x14ac:dyDescent="0.2">
      <c r="J62" s="66" t="s">
        <v>18</v>
      </c>
      <c r="K62" s="66"/>
      <c r="L62" s="66"/>
      <c r="M62" s="66"/>
      <c r="N62" s="66"/>
      <c r="O62" s="66"/>
      <c r="P62" s="66"/>
    </row>
  </sheetData>
  <mergeCells count="67">
    <mergeCell ref="D26:I26"/>
    <mergeCell ref="D21:I21"/>
    <mergeCell ref="D22:I22"/>
    <mergeCell ref="D23:I23"/>
    <mergeCell ref="D24:I24"/>
    <mergeCell ref="D25:I25"/>
    <mergeCell ref="D16:I16"/>
    <mergeCell ref="D17:I17"/>
    <mergeCell ref="D18:I18"/>
    <mergeCell ref="D19:I19"/>
    <mergeCell ref="D20:I20"/>
    <mergeCell ref="D10:I10"/>
    <mergeCell ref="D11:I11"/>
    <mergeCell ref="D12:I12"/>
    <mergeCell ref="D13:I13"/>
    <mergeCell ref="D15:I15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20" zoomScaleNormal="120" workbookViewId="0">
      <selection activeCell="D6" sqref="D6:G6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2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20"/>
      <c r="R3" s="20"/>
    </row>
    <row r="4" spans="2:18" x14ac:dyDescent="0.2">
      <c r="C4" t="s">
        <v>0</v>
      </c>
      <c r="D4" s="79" t="s">
        <v>98</v>
      </c>
      <c r="E4" s="79"/>
      <c r="F4" s="79"/>
      <c r="G4" s="79"/>
      <c r="I4" t="s">
        <v>1</v>
      </c>
      <c r="J4" s="80" t="s">
        <v>96</v>
      </c>
      <c r="K4" s="80"/>
      <c r="M4" t="s">
        <v>2</v>
      </c>
      <c r="N4" s="81">
        <v>45616</v>
      </c>
      <c r="O4" s="81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3" t="s">
        <v>260</v>
      </c>
      <c r="E6" s="73"/>
      <c r="F6" s="73"/>
      <c r="G6" s="73"/>
      <c r="I6" s="74" t="s">
        <v>22</v>
      </c>
      <c r="J6" s="74"/>
      <c r="K6" s="75" t="s">
        <v>24</v>
      </c>
      <c r="L6" s="75"/>
      <c r="M6" s="75"/>
      <c r="N6" s="75"/>
      <c r="O6" s="75"/>
      <c r="P6" s="75"/>
    </row>
    <row r="7" spans="2:18" ht="11.25" customHeight="1" x14ac:dyDescent="0.2"/>
    <row r="8" spans="2:18" x14ac:dyDescent="0.2">
      <c r="B8" s="3" t="s">
        <v>4</v>
      </c>
      <c r="C8" s="3" t="s">
        <v>6</v>
      </c>
      <c r="D8" s="76" t="s">
        <v>5</v>
      </c>
      <c r="E8" s="76"/>
      <c r="F8" s="76"/>
      <c r="G8" s="76"/>
      <c r="H8" s="76"/>
      <c r="I8" s="76"/>
      <c r="J8" s="19" t="s">
        <v>7</v>
      </c>
      <c r="K8" s="19" t="s">
        <v>10</v>
      </c>
      <c r="L8" s="61" t="s">
        <v>11</v>
      </c>
      <c r="M8" s="61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52" t="s">
        <v>83</v>
      </c>
      <c r="D9" s="86" t="s">
        <v>71</v>
      </c>
      <c r="E9" s="87"/>
      <c r="F9" s="87"/>
      <c r="G9" s="87"/>
      <c r="H9" s="87"/>
      <c r="I9" s="88"/>
      <c r="J9" s="51">
        <v>100</v>
      </c>
      <c r="K9" s="55">
        <v>100</v>
      </c>
      <c r="L9" s="19">
        <v>95</v>
      </c>
      <c r="M9" s="19">
        <v>97</v>
      </c>
      <c r="N9" s="36">
        <v>0</v>
      </c>
      <c r="O9" s="51">
        <v>0</v>
      </c>
      <c r="P9" s="19"/>
      <c r="Q9" s="14">
        <f>SUM(J9:O9)/6</f>
        <v>65.333333333333329</v>
      </c>
    </row>
    <row r="10" spans="2:18" x14ac:dyDescent="0.2">
      <c r="B10" s="18">
        <f>B9+1</f>
        <v>2</v>
      </c>
      <c r="C10" s="52" t="s">
        <v>86</v>
      </c>
      <c r="D10" s="86" t="s">
        <v>72</v>
      </c>
      <c r="E10" s="87"/>
      <c r="F10" s="87"/>
      <c r="G10" s="87"/>
      <c r="H10" s="87"/>
      <c r="I10" s="88"/>
      <c r="J10" s="53">
        <v>100</v>
      </c>
      <c r="K10" s="55">
        <v>100</v>
      </c>
      <c r="L10" s="56">
        <v>95</v>
      </c>
      <c r="M10" s="19">
        <v>100</v>
      </c>
      <c r="N10" s="36">
        <v>0</v>
      </c>
      <c r="O10" s="51">
        <v>0</v>
      </c>
      <c r="P10" s="19"/>
      <c r="Q10" s="14">
        <f t="shared" ref="Q10:Q20" si="0">SUM(J10:O10)/6</f>
        <v>65.833333333333329</v>
      </c>
    </row>
    <row r="11" spans="2:18" x14ac:dyDescent="0.2">
      <c r="B11" s="18">
        <f t="shared" ref="B11:B53" si="1">B10+1</f>
        <v>3</v>
      </c>
      <c r="C11" s="52" t="s">
        <v>88</v>
      </c>
      <c r="D11" s="86" t="s">
        <v>73</v>
      </c>
      <c r="E11" s="87"/>
      <c r="F11" s="87"/>
      <c r="G11" s="87"/>
      <c r="H11" s="87"/>
      <c r="I11" s="88"/>
      <c r="J11" s="53">
        <v>100</v>
      </c>
      <c r="K11" s="55">
        <v>100</v>
      </c>
      <c r="L11" s="56">
        <v>95</v>
      </c>
      <c r="M11" s="19">
        <v>97</v>
      </c>
      <c r="N11" s="36">
        <v>0</v>
      </c>
      <c r="O11" s="51">
        <v>0</v>
      </c>
      <c r="P11" s="19"/>
      <c r="Q11" s="14">
        <f t="shared" si="0"/>
        <v>65.333333333333329</v>
      </c>
    </row>
    <row r="12" spans="2:18" x14ac:dyDescent="0.2">
      <c r="B12" s="18">
        <f t="shared" si="1"/>
        <v>4</v>
      </c>
      <c r="C12" s="52" t="s">
        <v>90</v>
      </c>
      <c r="D12" s="86" t="s">
        <v>74</v>
      </c>
      <c r="E12" s="87"/>
      <c r="F12" s="87"/>
      <c r="G12" s="87"/>
      <c r="H12" s="87"/>
      <c r="I12" s="88"/>
      <c r="J12" s="53">
        <v>100</v>
      </c>
      <c r="K12" s="55">
        <v>100</v>
      </c>
      <c r="L12" s="56">
        <v>95</v>
      </c>
      <c r="M12" s="19">
        <v>97</v>
      </c>
      <c r="N12" s="36">
        <v>0</v>
      </c>
      <c r="O12" s="51">
        <v>0</v>
      </c>
      <c r="P12" s="19"/>
      <c r="Q12" s="14">
        <f t="shared" si="0"/>
        <v>65.333333333333329</v>
      </c>
    </row>
    <row r="13" spans="2:18" x14ac:dyDescent="0.2">
      <c r="B13" s="18">
        <f t="shared" si="1"/>
        <v>5</v>
      </c>
      <c r="C13" s="52" t="s">
        <v>91</v>
      </c>
      <c r="D13" s="86" t="s">
        <v>75</v>
      </c>
      <c r="E13" s="87"/>
      <c r="F13" s="87"/>
      <c r="G13" s="87"/>
      <c r="H13" s="87"/>
      <c r="I13" s="88"/>
      <c r="J13" s="53">
        <v>100</v>
      </c>
      <c r="K13" s="55">
        <v>100</v>
      </c>
      <c r="L13" s="56">
        <v>95</v>
      </c>
      <c r="M13" s="19">
        <v>97</v>
      </c>
      <c r="N13" s="36">
        <v>0</v>
      </c>
      <c r="O13" s="51">
        <v>0</v>
      </c>
      <c r="P13" s="19"/>
      <c r="Q13" s="14">
        <f t="shared" si="0"/>
        <v>65.333333333333329</v>
      </c>
    </row>
    <row r="14" spans="2:18" x14ac:dyDescent="0.2">
      <c r="B14" s="18">
        <f t="shared" si="1"/>
        <v>6</v>
      </c>
      <c r="C14" s="52" t="s">
        <v>92</v>
      </c>
      <c r="D14" s="86" t="s">
        <v>76</v>
      </c>
      <c r="E14" s="87"/>
      <c r="F14" s="87"/>
      <c r="G14" s="87"/>
      <c r="H14" s="87"/>
      <c r="I14" s="88"/>
      <c r="J14" s="53">
        <v>100</v>
      </c>
      <c r="K14" s="55">
        <v>100</v>
      </c>
      <c r="L14" s="56">
        <v>95</v>
      </c>
      <c r="M14" s="19">
        <v>97</v>
      </c>
      <c r="N14" s="36">
        <v>0</v>
      </c>
      <c r="O14" s="51">
        <v>0</v>
      </c>
      <c r="P14" s="19"/>
      <c r="Q14" s="14">
        <f t="shared" si="0"/>
        <v>65.333333333333329</v>
      </c>
    </row>
    <row r="15" spans="2:18" x14ac:dyDescent="0.2">
      <c r="B15" s="18">
        <f t="shared" si="1"/>
        <v>7</v>
      </c>
      <c r="C15" s="52" t="s">
        <v>84</v>
      </c>
      <c r="D15" s="86" t="s">
        <v>77</v>
      </c>
      <c r="E15" s="87"/>
      <c r="F15" s="87"/>
      <c r="G15" s="87"/>
      <c r="H15" s="87"/>
      <c r="I15" s="88"/>
      <c r="J15" s="53">
        <v>100</v>
      </c>
      <c r="K15" s="55">
        <v>100</v>
      </c>
      <c r="L15" s="56">
        <v>95</v>
      </c>
      <c r="M15" s="19">
        <v>100</v>
      </c>
      <c r="N15" s="36">
        <v>0</v>
      </c>
      <c r="O15" s="51">
        <v>0</v>
      </c>
      <c r="P15" s="19"/>
      <c r="Q15" s="14">
        <f t="shared" si="0"/>
        <v>65.833333333333329</v>
      </c>
    </row>
    <row r="16" spans="2:18" x14ac:dyDescent="0.2">
      <c r="B16" s="18">
        <f t="shared" si="1"/>
        <v>8</v>
      </c>
      <c r="C16" s="52" t="s">
        <v>124</v>
      </c>
      <c r="D16" s="86" t="s">
        <v>247</v>
      </c>
      <c r="E16" s="87"/>
      <c r="F16" s="87"/>
      <c r="G16" s="87"/>
      <c r="H16" s="87"/>
      <c r="I16" s="88"/>
      <c r="J16" s="53">
        <v>100</v>
      </c>
      <c r="K16" s="55">
        <v>100</v>
      </c>
      <c r="L16" s="56">
        <v>95</v>
      </c>
      <c r="M16" s="19">
        <v>97</v>
      </c>
      <c r="N16" s="36">
        <v>0</v>
      </c>
      <c r="O16" s="51">
        <v>0</v>
      </c>
      <c r="P16" s="19"/>
      <c r="Q16" s="14">
        <f t="shared" si="0"/>
        <v>65.333333333333329</v>
      </c>
    </row>
    <row r="17" spans="2:17" x14ac:dyDescent="0.2">
      <c r="B17" s="18">
        <f t="shared" si="1"/>
        <v>9</v>
      </c>
      <c r="C17" s="52" t="s">
        <v>89</v>
      </c>
      <c r="D17" s="86" t="s">
        <v>78</v>
      </c>
      <c r="E17" s="87"/>
      <c r="F17" s="87"/>
      <c r="G17" s="87"/>
      <c r="H17" s="87"/>
      <c r="I17" s="88"/>
      <c r="J17" s="53">
        <v>100</v>
      </c>
      <c r="K17" s="55">
        <v>100</v>
      </c>
      <c r="L17" s="56">
        <v>95</v>
      </c>
      <c r="M17" s="19">
        <v>97</v>
      </c>
      <c r="N17" s="36">
        <v>0</v>
      </c>
      <c r="O17" s="51">
        <v>0</v>
      </c>
      <c r="P17" s="19"/>
      <c r="Q17" s="14">
        <f t="shared" si="0"/>
        <v>65.333333333333329</v>
      </c>
    </row>
    <row r="18" spans="2:17" x14ac:dyDescent="0.2">
      <c r="B18" s="18">
        <f t="shared" si="1"/>
        <v>10</v>
      </c>
      <c r="C18" s="52" t="s">
        <v>82</v>
      </c>
      <c r="D18" s="86" t="s">
        <v>79</v>
      </c>
      <c r="E18" s="87"/>
      <c r="F18" s="87"/>
      <c r="G18" s="87"/>
      <c r="H18" s="87"/>
      <c r="I18" s="88"/>
      <c r="J18" s="53">
        <v>100</v>
      </c>
      <c r="K18" s="55">
        <v>90</v>
      </c>
      <c r="L18" s="56">
        <v>95</v>
      </c>
      <c r="M18" s="19">
        <v>97</v>
      </c>
      <c r="N18" s="36">
        <v>0</v>
      </c>
      <c r="O18" s="51">
        <v>0</v>
      </c>
      <c r="P18" s="19"/>
      <c r="Q18" s="14">
        <f t="shared" si="0"/>
        <v>63.666666666666664</v>
      </c>
    </row>
    <row r="19" spans="2:17" x14ac:dyDescent="0.2">
      <c r="B19" s="18">
        <f t="shared" si="1"/>
        <v>11</v>
      </c>
      <c r="C19" s="52" t="s">
        <v>85</v>
      </c>
      <c r="D19" s="86" t="s">
        <v>80</v>
      </c>
      <c r="E19" s="87"/>
      <c r="F19" s="87"/>
      <c r="G19" s="87"/>
      <c r="H19" s="87"/>
      <c r="I19" s="88"/>
      <c r="J19" s="53">
        <v>100</v>
      </c>
      <c r="K19" s="55">
        <v>90</v>
      </c>
      <c r="L19" s="56">
        <v>95</v>
      </c>
      <c r="M19" s="19">
        <v>97</v>
      </c>
      <c r="N19" s="36">
        <v>0</v>
      </c>
      <c r="O19" s="51">
        <v>0</v>
      </c>
      <c r="P19" s="19"/>
      <c r="Q19" s="14">
        <f t="shared" si="0"/>
        <v>63.666666666666664</v>
      </c>
    </row>
    <row r="20" spans="2:17" x14ac:dyDescent="0.2">
      <c r="B20" s="18">
        <f t="shared" si="1"/>
        <v>12</v>
      </c>
      <c r="C20" s="52" t="s">
        <v>87</v>
      </c>
      <c r="D20" s="86" t="s">
        <v>81</v>
      </c>
      <c r="E20" s="87"/>
      <c r="F20" s="87"/>
      <c r="G20" s="87"/>
      <c r="H20" s="87"/>
      <c r="I20" s="88"/>
      <c r="J20" s="53">
        <v>100</v>
      </c>
      <c r="K20" s="55">
        <v>100</v>
      </c>
      <c r="L20" s="56">
        <v>95</v>
      </c>
      <c r="M20" s="19">
        <v>100</v>
      </c>
      <c r="N20" s="36">
        <v>0</v>
      </c>
      <c r="O20" s="51">
        <v>0</v>
      </c>
      <c r="P20" s="19"/>
      <c r="Q20" s="14">
        <f t="shared" si="0"/>
        <v>65.833333333333329</v>
      </c>
    </row>
    <row r="21" spans="2:17" x14ac:dyDescent="0.2">
      <c r="B21" s="18">
        <f t="shared" si="1"/>
        <v>13</v>
      </c>
      <c r="C21" s="3"/>
      <c r="D21" s="86"/>
      <c r="E21" s="87"/>
      <c r="F21" s="87"/>
      <c r="G21" s="87"/>
      <c r="H21" s="87"/>
      <c r="I21" s="88"/>
      <c r="J21" s="51"/>
      <c r="K21" s="19"/>
      <c r="L21" s="19"/>
      <c r="M21" s="19"/>
      <c r="N21" s="36"/>
      <c r="O21" s="51"/>
      <c r="P21" s="19"/>
      <c r="Q21" s="14"/>
    </row>
    <row r="22" spans="2:17" x14ac:dyDescent="0.2">
      <c r="B22" s="18">
        <f t="shared" si="1"/>
        <v>14</v>
      </c>
      <c r="C22" s="3"/>
      <c r="D22" s="86"/>
      <c r="E22" s="87"/>
      <c r="F22" s="87"/>
      <c r="G22" s="87"/>
      <c r="H22" s="87"/>
      <c r="I22" s="88"/>
      <c r="J22" s="51"/>
      <c r="K22" s="19"/>
      <c r="L22" s="19"/>
      <c r="M22" s="19"/>
      <c r="N22" s="36"/>
      <c r="O22" s="51"/>
      <c r="P22" s="19"/>
      <c r="Q22" s="14"/>
    </row>
    <row r="23" spans="2:17" x14ac:dyDescent="0.2">
      <c r="B23" s="18">
        <f t="shared" si="1"/>
        <v>15</v>
      </c>
      <c r="C23" s="3"/>
      <c r="D23" s="86"/>
      <c r="E23" s="87"/>
      <c r="F23" s="87"/>
      <c r="G23" s="87"/>
      <c r="H23" s="87"/>
      <c r="I23" s="88"/>
      <c r="J23" s="51"/>
      <c r="K23" s="19"/>
      <c r="L23" s="19"/>
      <c r="M23" s="57"/>
      <c r="N23" s="36"/>
      <c r="O23" s="51"/>
      <c r="P23" s="19"/>
      <c r="Q23" s="14"/>
    </row>
    <row r="24" spans="2:17" x14ac:dyDescent="0.2">
      <c r="B24" s="18">
        <f t="shared" si="1"/>
        <v>16</v>
      </c>
      <c r="C24" s="3"/>
      <c r="D24" s="86"/>
      <c r="E24" s="87"/>
      <c r="F24" s="87"/>
      <c r="G24" s="87"/>
      <c r="H24" s="87"/>
      <c r="I24" s="88"/>
      <c r="J24" s="51"/>
      <c r="K24" s="19"/>
      <c r="L24" s="19"/>
      <c r="M24" s="19"/>
      <c r="N24" s="36"/>
      <c r="O24" s="51"/>
      <c r="P24" s="19"/>
      <c r="Q24" s="14"/>
    </row>
    <row r="25" spans="2:17" x14ac:dyDescent="0.2">
      <c r="B25" s="18">
        <f t="shared" si="1"/>
        <v>17</v>
      </c>
      <c r="C25" s="3"/>
      <c r="D25" s="86"/>
      <c r="E25" s="87"/>
      <c r="F25" s="87"/>
      <c r="G25" s="87"/>
      <c r="H25" s="87"/>
      <c r="I25" s="88"/>
      <c r="J25" s="51"/>
      <c r="K25" s="19"/>
      <c r="L25" s="19"/>
      <c r="M25" s="19"/>
      <c r="N25" s="36"/>
      <c r="O25" s="51"/>
      <c r="P25" s="19"/>
      <c r="Q25" s="14"/>
    </row>
    <row r="26" spans="2:17" x14ac:dyDescent="0.2">
      <c r="B26" s="18">
        <f t="shared" si="1"/>
        <v>18</v>
      </c>
      <c r="C26" s="3"/>
      <c r="D26" s="86"/>
      <c r="E26" s="87"/>
      <c r="F26" s="87"/>
      <c r="G26" s="87"/>
      <c r="H26" s="87"/>
      <c r="I26" s="88"/>
      <c r="J26" s="51"/>
      <c r="K26" s="19"/>
      <c r="L26" s="19"/>
      <c r="M26" s="19"/>
      <c r="N26" s="36"/>
      <c r="O26" s="51"/>
      <c r="P26" s="19"/>
      <c r="Q26" s="14"/>
    </row>
    <row r="27" spans="2:17" x14ac:dyDescent="0.2">
      <c r="B27" s="43">
        <f t="shared" si="1"/>
        <v>19</v>
      </c>
      <c r="C27" s="3"/>
      <c r="D27" s="86"/>
      <c r="E27" s="87"/>
      <c r="F27" s="87"/>
      <c r="G27" s="87"/>
      <c r="H27" s="87"/>
      <c r="I27" s="88"/>
      <c r="J27" s="51"/>
      <c r="K27" s="44"/>
      <c r="L27" s="44"/>
      <c r="M27" s="44"/>
      <c r="N27" s="44"/>
      <c r="O27" s="51"/>
      <c r="P27" s="44"/>
      <c r="Q27" s="14"/>
    </row>
    <row r="28" spans="2:17" x14ac:dyDescent="0.2">
      <c r="B28" s="43">
        <f t="shared" si="1"/>
        <v>20</v>
      </c>
      <c r="C28" s="3"/>
      <c r="D28" s="86"/>
      <c r="E28" s="87"/>
      <c r="F28" s="87"/>
      <c r="G28" s="87"/>
      <c r="H28" s="87"/>
      <c r="I28" s="88"/>
      <c r="J28" s="51"/>
      <c r="K28" s="29"/>
      <c r="L28" s="29"/>
      <c r="M28" s="29"/>
      <c r="N28" s="36"/>
      <c r="O28" s="51"/>
      <c r="P28" s="29"/>
      <c r="Q28" s="14"/>
    </row>
    <row r="29" spans="2:17" x14ac:dyDescent="0.2">
      <c r="B29" s="43">
        <f t="shared" si="1"/>
        <v>21</v>
      </c>
      <c r="C29" s="3"/>
      <c r="D29" s="86"/>
      <c r="E29" s="87"/>
      <c r="F29" s="87"/>
      <c r="G29" s="87"/>
      <c r="H29" s="87"/>
      <c r="I29" s="88"/>
      <c r="J29" s="51"/>
      <c r="K29" s="29"/>
      <c r="L29" s="29"/>
      <c r="M29" s="29"/>
      <c r="N29" s="36"/>
      <c r="O29" s="51"/>
      <c r="P29" s="29"/>
      <c r="Q29" s="14"/>
    </row>
    <row r="30" spans="2:17" x14ac:dyDescent="0.2">
      <c r="B30" s="43">
        <f t="shared" si="1"/>
        <v>22</v>
      </c>
      <c r="C30" s="3"/>
      <c r="D30" s="86"/>
      <c r="E30" s="87"/>
      <c r="F30" s="87"/>
      <c r="G30" s="87"/>
      <c r="H30" s="87"/>
      <c r="I30" s="88"/>
      <c r="J30" s="51"/>
      <c r="K30" s="29"/>
      <c r="L30" s="29"/>
      <c r="M30" s="29"/>
      <c r="N30" s="36"/>
      <c r="O30" s="51"/>
      <c r="P30" s="29"/>
      <c r="Q30" s="14"/>
    </row>
    <row r="31" spans="2:17" x14ac:dyDescent="0.2">
      <c r="B31" s="43">
        <f t="shared" si="1"/>
        <v>23</v>
      </c>
      <c r="C31" s="34"/>
      <c r="D31" s="82"/>
      <c r="E31" s="83"/>
      <c r="F31" s="83"/>
      <c r="G31" s="83"/>
      <c r="H31" s="83"/>
      <c r="I31" s="84"/>
      <c r="J31" s="29"/>
      <c r="K31" s="29"/>
      <c r="L31" s="29"/>
      <c r="M31" s="29"/>
      <c r="N31" s="36"/>
      <c r="O31" s="29"/>
      <c r="P31" s="29"/>
      <c r="Q31" s="14"/>
    </row>
    <row r="32" spans="2:17" x14ac:dyDescent="0.2">
      <c r="B32" s="43">
        <f t="shared" si="1"/>
        <v>24</v>
      </c>
      <c r="C32" s="35"/>
      <c r="D32" s="82"/>
      <c r="E32" s="83"/>
      <c r="F32" s="83"/>
      <c r="G32" s="83"/>
      <c r="H32" s="83"/>
      <c r="I32" s="84"/>
      <c r="J32" s="29"/>
      <c r="K32" s="29"/>
      <c r="L32" s="29"/>
      <c r="M32" s="29"/>
      <c r="N32" s="36"/>
      <c r="O32" s="29"/>
      <c r="P32" s="29"/>
      <c r="Q32" s="14"/>
    </row>
    <row r="33" spans="2:17" x14ac:dyDescent="0.2">
      <c r="B33" s="43">
        <f t="shared" si="1"/>
        <v>25</v>
      </c>
      <c r="C33" s="34"/>
      <c r="D33" s="82"/>
      <c r="E33" s="83"/>
      <c r="F33" s="83"/>
      <c r="G33" s="83"/>
      <c r="H33" s="83"/>
      <c r="I33" s="84"/>
      <c r="J33" s="29"/>
      <c r="K33" s="29"/>
      <c r="L33" s="29"/>
      <c r="M33" s="29"/>
      <c r="N33" s="36"/>
      <c r="O33" s="29"/>
      <c r="P33" s="29"/>
      <c r="Q33" s="14"/>
    </row>
    <row r="34" spans="2:17" x14ac:dyDescent="0.2">
      <c r="B34" s="43">
        <f t="shared" si="1"/>
        <v>26</v>
      </c>
      <c r="C34" s="34"/>
      <c r="D34" s="82"/>
      <c r="E34" s="83"/>
      <c r="F34" s="83"/>
      <c r="G34" s="83"/>
      <c r="H34" s="83"/>
      <c r="I34" s="84"/>
      <c r="J34" s="29"/>
      <c r="K34" s="29"/>
      <c r="L34" s="29"/>
      <c r="M34" s="29"/>
      <c r="N34" s="36"/>
      <c r="O34" s="29"/>
      <c r="P34" s="29"/>
      <c r="Q34" s="14"/>
    </row>
    <row r="35" spans="2:17" x14ac:dyDescent="0.2">
      <c r="B35" s="43">
        <f t="shared" si="1"/>
        <v>27</v>
      </c>
      <c r="C35" s="34"/>
      <c r="D35" s="82"/>
      <c r="E35" s="83"/>
      <c r="F35" s="83"/>
      <c r="G35" s="83"/>
      <c r="H35" s="83"/>
      <c r="I35" s="84"/>
      <c r="J35" s="32"/>
      <c r="K35" s="32"/>
      <c r="L35" s="32"/>
      <c r="M35" s="32"/>
      <c r="N35" s="36"/>
      <c r="O35" s="32"/>
      <c r="P35" s="32"/>
      <c r="Q35" s="14"/>
    </row>
    <row r="36" spans="2:17" x14ac:dyDescent="0.2">
      <c r="B36" s="43">
        <f t="shared" si="1"/>
        <v>28</v>
      </c>
      <c r="C36" s="34"/>
      <c r="D36" s="82"/>
      <c r="E36" s="83"/>
      <c r="F36" s="83"/>
      <c r="G36" s="83"/>
      <c r="H36" s="83"/>
      <c r="I36" s="84"/>
      <c r="J36" s="32"/>
      <c r="K36" s="32"/>
      <c r="L36" s="32"/>
      <c r="M36" s="32"/>
      <c r="N36" s="36"/>
      <c r="O36" s="32"/>
      <c r="P36" s="32"/>
      <c r="Q36" s="14"/>
    </row>
    <row r="37" spans="2:17" x14ac:dyDescent="0.2">
      <c r="B37" s="43">
        <f t="shared" si="1"/>
        <v>29</v>
      </c>
      <c r="C37" s="34"/>
      <c r="D37" s="82"/>
      <c r="E37" s="83"/>
      <c r="F37" s="83"/>
      <c r="G37" s="83"/>
      <c r="H37" s="83"/>
      <c r="I37" s="84"/>
      <c r="J37" s="32"/>
      <c r="K37" s="32"/>
      <c r="L37" s="32"/>
      <c r="M37" s="32"/>
      <c r="N37" s="36"/>
      <c r="O37" s="32"/>
      <c r="P37" s="32"/>
      <c r="Q37" s="14"/>
    </row>
    <row r="38" spans="2:17" x14ac:dyDescent="0.2">
      <c r="B38" s="43">
        <f t="shared" si="1"/>
        <v>30</v>
      </c>
      <c r="C38" s="34"/>
      <c r="D38" s="82"/>
      <c r="E38" s="83"/>
      <c r="F38" s="83"/>
      <c r="G38" s="83"/>
      <c r="H38" s="83"/>
      <c r="I38" s="84"/>
      <c r="J38" s="32"/>
      <c r="K38" s="32"/>
      <c r="L38" s="32"/>
      <c r="M38" s="32"/>
      <c r="N38" s="36"/>
      <c r="O38" s="32"/>
      <c r="P38" s="32"/>
      <c r="Q38" s="14"/>
    </row>
    <row r="39" spans="2:17" x14ac:dyDescent="0.2">
      <c r="B39" s="43">
        <f t="shared" si="1"/>
        <v>31</v>
      </c>
      <c r="C39" s="34"/>
      <c r="D39" s="82"/>
      <c r="E39" s="83"/>
      <c r="F39" s="83"/>
      <c r="G39" s="83"/>
      <c r="H39" s="83"/>
      <c r="I39" s="84"/>
      <c r="J39" s="32"/>
      <c r="K39" s="32"/>
      <c r="L39" s="32"/>
      <c r="M39" s="32"/>
      <c r="N39" s="36"/>
      <c r="O39" s="32"/>
      <c r="P39" s="32"/>
      <c r="Q39" s="14"/>
    </row>
    <row r="40" spans="2:17" x14ac:dyDescent="0.2">
      <c r="B40" s="43">
        <f t="shared" si="1"/>
        <v>32</v>
      </c>
      <c r="C40" s="35"/>
      <c r="D40" s="82"/>
      <c r="E40" s="83"/>
      <c r="F40" s="83"/>
      <c r="G40" s="83"/>
      <c r="H40" s="83"/>
      <c r="I40" s="84"/>
      <c r="J40" s="32"/>
      <c r="K40" s="32"/>
      <c r="L40" s="32"/>
      <c r="M40" s="32"/>
      <c r="N40" s="36"/>
      <c r="O40" s="32"/>
      <c r="P40" s="32"/>
      <c r="Q40" s="14"/>
    </row>
    <row r="41" spans="2:17" x14ac:dyDescent="0.2">
      <c r="B41" s="43">
        <f t="shared" si="1"/>
        <v>33</v>
      </c>
      <c r="C41" s="18"/>
      <c r="D41" s="85"/>
      <c r="E41" s="85"/>
      <c r="F41" s="85"/>
      <c r="G41" s="85"/>
      <c r="H41" s="85"/>
      <c r="I41" s="85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43">
        <f t="shared" si="1"/>
        <v>34</v>
      </c>
      <c r="C42" s="18"/>
      <c r="D42" s="68"/>
      <c r="E42" s="68"/>
      <c r="F42" s="68"/>
      <c r="G42" s="68"/>
      <c r="H42" s="68"/>
      <c r="I42" s="68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43">
        <f t="shared" si="1"/>
        <v>35</v>
      </c>
      <c r="C43" s="18"/>
      <c r="D43" s="68"/>
      <c r="E43" s="68"/>
      <c r="F43" s="68"/>
      <c r="G43" s="68"/>
      <c r="H43" s="68"/>
      <c r="I43" s="68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43">
        <f t="shared" si="1"/>
        <v>36</v>
      </c>
      <c r="C44" s="18"/>
      <c r="D44" s="68"/>
      <c r="E44" s="68"/>
      <c r="F44" s="68"/>
      <c r="G44" s="68"/>
      <c r="H44" s="68"/>
      <c r="I44" s="68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43">
        <f t="shared" si="1"/>
        <v>37</v>
      </c>
      <c r="C45" s="18"/>
      <c r="D45" s="68"/>
      <c r="E45" s="68"/>
      <c r="F45" s="68"/>
      <c r="G45" s="68"/>
      <c r="H45" s="68"/>
      <c r="I45" s="68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43">
        <f t="shared" si="1"/>
        <v>38</v>
      </c>
      <c r="C46" s="9"/>
      <c r="D46" s="68"/>
      <c r="E46" s="68"/>
      <c r="F46" s="68"/>
      <c r="G46" s="68"/>
      <c r="H46" s="68"/>
      <c r="I46" s="68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43">
        <f t="shared" si="1"/>
        <v>39</v>
      </c>
      <c r="C47" s="9"/>
      <c r="D47" s="68"/>
      <c r="E47" s="68"/>
      <c r="F47" s="68"/>
      <c r="G47" s="68"/>
      <c r="H47" s="68"/>
      <c r="I47" s="68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43">
        <f t="shared" si="1"/>
        <v>40</v>
      </c>
      <c r="C48" s="9"/>
      <c r="D48" s="68"/>
      <c r="E48" s="68"/>
      <c r="F48" s="68"/>
      <c r="G48" s="68"/>
      <c r="H48" s="68"/>
      <c r="I48" s="68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43">
        <f t="shared" si="1"/>
        <v>41</v>
      </c>
      <c r="C49" s="9"/>
      <c r="D49" s="68"/>
      <c r="E49" s="68"/>
      <c r="F49" s="68"/>
      <c r="G49" s="68"/>
      <c r="H49" s="68"/>
      <c r="I49" s="68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43">
        <f t="shared" si="1"/>
        <v>42</v>
      </c>
      <c r="C50" s="9"/>
      <c r="D50" s="68"/>
      <c r="E50" s="68"/>
      <c r="F50" s="68"/>
      <c r="G50" s="68"/>
      <c r="H50" s="68"/>
      <c r="I50" s="68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43">
        <f t="shared" si="1"/>
        <v>43</v>
      </c>
      <c r="C51" s="9"/>
      <c r="D51" s="68"/>
      <c r="E51" s="68"/>
      <c r="F51" s="68"/>
      <c r="G51" s="68"/>
      <c r="H51" s="68"/>
      <c r="I51" s="68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43">
        <f t="shared" si="1"/>
        <v>44</v>
      </c>
      <c r="C52" s="9"/>
      <c r="D52" s="68"/>
      <c r="E52" s="68"/>
      <c r="F52" s="68"/>
      <c r="G52" s="68"/>
      <c r="H52" s="68"/>
      <c r="I52" s="68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43">
        <f t="shared" si="1"/>
        <v>45</v>
      </c>
      <c r="C53" s="9"/>
      <c r="D53" s="68"/>
      <c r="E53" s="68"/>
      <c r="F53" s="68"/>
      <c r="G53" s="68"/>
      <c r="H53" s="68"/>
      <c r="I53" s="68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63"/>
      <c r="D54" s="63"/>
      <c r="E54" s="17"/>
      <c r="H54" s="69" t="s">
        <v>19</v>
      </c>
      <c r="I54" s="69"/>
      <c r="J54" s="23">
        <f t="shared" ref="J54:Q54" si="2">COUNTIF(J9:J53,"&gt;=70")</f>
        <v>12</v>
      </c>
      <c r="K54" s="23">
        <f t="shared" si="2"/>
        <v>12</v>
      </c>
      <c r="L54" s="23">
        <f t="shared" si="2"/>
        <v>12</v>
      </c>
      <c r="M54" s="23">
        <f t="shared" si="2"/>
        <v>12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63"/>
      <c r="D55" s="63"/>
      <c r="E55" s="21"/>
      <c r="H55" s="67" t="s">
        <v>20</v>
      </c>
      <c r="I55" s="67"/>
      <c r="J55" s="24">
        <f t="shared" ref="J55:Q55" si="3">COUNTIF(J9:J53,"&lt;70")</f>
        <v>0</v>
      </c>
      <c r="K55" s="24">
        <f t="shared" si="3"/>
        <v>0</v>
      </c>
      <c r="L55" s="24">
        <f t="shared" si="3"/>
        <v>0</v>
      </c>
      <c r="M55" s="24">
        <f t="shared" si="3"/>
        <v>0</v>
      </c>
      <c r="N55" s="24">
        <f t="shared" si="3"/>
        <v>12</v>
      </c>
      <c r="O55" s="24">
        <f t="shared" si="3"/>
        <v>12</v>
      </c>
      <c r="P55" s="24">
        <f t="shared" si="3"/>
        <v>0</v>
      </c>
      <c r="Q55" s="24">
        <f t="shared" si="3"/>
        <v>12</v>
      </c>
    </row>
    <row r="56" spans="2:17" x14ac:dyDescent="0.2">
      <c r="C56" s="63"/>
      <c r="D56" s="63"/>
      <c r="E56" s="63"/>
      <c r="H56" s="67" t="s">
        <v>21</v>
      </c>
      <c r="I56" s="67"/>
      <c r="J56" s="24">
        <f t="shared" ref="J56:Q56" si="4">COUNT(J9:J53)</f>
        <v>12</v>
      </c>
      <c r="K56" s="24">
        <f t="shared" si="4"/>
        <v>12</v>
      </c>
      <c r="L56" s="24">
        <f t="shared" si="4"/>
        <v>12</v>
      </c>
      <c r="M56" s="24">
        <f t="shared" si="4"/>
        <v>12</v>
      </c>
      <c r="N56" s="24">
        <f t="shared" si="4"/>
        <v>12</v>
      </c>
      <c r="O56" s="24">
        <f t="shared" si="4"/>
        <v>12</v>
      </c>
      <c r="P56" s="24">
        <f t="shared" si="4"/>
        <v>0</v>
      </c>
      <c r="Q56" s="24">
        <f t="shared" si="4"/>
        <v>12</v>
      </c>
    </row>
    <row r="57" spans="2:17" x14ac:dyDescent="0.2">
      <c r="C57" s="63"/>
      <c r="D57" s="63"/>
      <c r="E57" s="17"/>
      <c r="F57" s="12"/>
      <c r="H57" s="64" t="s">
        <v>16</v>
      </c>
      <c r="I57" s="64"/>
      <c r="J57" s="25">
        <f>J54/J56</f>
        <v>1</v>
      </c>
      <c r="K57" s="26">
        <f t="shared" ref="K57:Q57" si="5">K54/K56</f>
        <v>1</v>
      </c>
      <c r="L57" s="26">
        <f t="shared" si="5"/>
        <v>1</v>
      </c>
      <c r="M57" s="26">
        <f t="shared" si="5"/>
        <v>1</v>
      </c>
      <c r="N57" s="26">
        <f t="shared" si="5"/>
        <v>0</v>
      </c>
      <c r="O57" s="26">
        <f t="shared" si="5"/>
        <v>0</v>
      </c>
      <c r="P57" s="26" t="e">
        <f t="shared" si="5"/>
        <v>#DIV/0!</v>
      </c>
      <c r="Q57" s="26">
        <f t="shared" si="5"/>
        <v>0</v>
      </c>
    </row>
    <row r="58" spans="2:17" x14ac:dyDescent="0.2">
      <c r="C58" s="63"/>
      <c r="D58" s="63"/>
      <c r="E58" s="17"/>
      <c r="F58" s="12"/>
      <c r="H58" s="64" t="s">
        <v>17</v>
      </c>
      <c r="I58" s="64"/>
      <c r="J58" s="25">
        <f>J55/J56</f>
        <v>0</v>
      </c>
      <c r="K58" s="25">
        <f t="shared" ref="K58:Q58" si="6">K55/K56</f>
        <v>0</v>
      </c>
      <c r="L58" s="26">
        <f t="shared" si="6"/>
        <v>0</v>
      </c>
      <c r="M58" s="26">
        <f t="shared" si="6"/>
        <v>0</v>
      </c>
      <c r="N58" s="26">
        <f t="shared" si="6"/>
        <v>1</v>
      </c>
      <c r="O58" s="26">
        <f t="shared" si="6"/>
        <v>1</v>
      </c>
      <c r="P58" s="26" t="e">
        <f t="shared" si="6"/>
        <v>#DIV/0!</v>
      </c>
      <c r="Q58" s="26">
        <f t="shared" si="6"/>
        <v>1</v>
      </c>
    </row>
    <row r="59" spans="2:17" x14ac:dyDescent="0.2">
      <c r="C59" s="63"/>
      <c r="D59" s="63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65"/>
      <c r="K61" s="65"/>
      <c r="L61" s="65"/>
      <c r="M61" s="65"/>
      <c r="N61" s="65"/>
      <c r="O61" s="65"/>
      <c r="P61" s="65"/>
    </row>
    <row r="62" spans="2:17" x14ac:dyDescent="0.2">
      <c r="J62" s="66" t="s">
        <v>18</v>
      </c>
      <c r="K62" s="66"/>
      <c r="L62" s="66"/>
      <c r="M62" s="66"/>
      <c r="N62" s="66"/>
      <c r="O62" s="66"/>
      <c r="P62" s="66"/>
    </row>
  </sheetData>
  <mergeCells count="67">
    <mergeCell ref="D34:I34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33:I33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J62:P62"/>
    <mergeCell ref="C55:D55"/>
    <mergeCell ref="H55:I55"/>
    <mergeCell ref="C56:E56"/>
    <mergeCell ref="H56:I56"/>
    <mergeCell ref="C57:D57"/>
    <mergeCell ref="H57:I57"/>
    <mergeCell ref="C59:D59"/>
    <mergeCell ref="D52:I52"/>
    <mergeCell ref="D53:I53"/>
    <mergeCell ref="C54:D54"/>
    <mergeCell ref="H54:I54"/>
    <mergeCell ref="J61:P61"/>
    <mergeCell ref="D38:I38"/>
    <mergeCell ref="D39:I39"/>
    <mergeCell ref="D40:I40"/>
    <mergeCell ref="C58:D58"/>
    <mergeCell ref="H58:I58"/>
    <mergeCell ref="D50:I5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Normal="100" workbookViewId="0">
      <selection activeCell="L16" sqref="L16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6" width="7.6640625" customWidth="1"/>
    <col min="7" max="7" width="8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77" t="s">
        <v>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2:18" x14ac:dyDescent="0.2">
      <c r="C3" s="78" t="s">
        <v>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1"/>
      <c r="R3" s="1"/>
    </row>
    <row r="4" spans="2:18" x14ac:dyDescent="0.2">
      <c r="C4" t="s">
        <v>0</v>
      </c>
      <c r="D4" s="79" t="s">
        <v>97</v>
      </c>
      <c r="E4" s="79"/>
      <c r="F4" s="79"/>
      <c r="G4" s="79"/>
      <c r="I4" t="s">
        <v>1</v>
      </c>
      <c r="J4" s="80" t="s">
        <v>95</v>
      </c>
      <c r="K4" s="80"/>
      <c r="M4" t="s">
        <v>2</v>
      </c>
      <c r="N4" s="81">
        <v>45616</v>
      </c>
      <c r="O4" s="81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3" t="s">
        <v>260</v>
      </c>
      <c r="E6" s="73"/>
      <c r="F6" s="73"/>
      <c r="G6" s="73"/>
      <c r="I6" s="74" t="s">
        <v>22</v>
      </c>
      <c r="J6" s="74"/>
      <c r="K6" s="75" t="s">
        <v>24</v>
      </c>
      <c r="L6" s="75"/>
      <c r="M6" s="75"/>
      <c r="N6" s="75"/>
      <c r="O6" s="75"/>
      <c r="P6" s="75"/>
    </row>
    <row r="7" spans="2:18" ht="11.25" customHeight="1" x14ac:dyDescent="0.2"/>
    <row r="8" spans="2:18" x14ac:dyDescent="0.2">
      <c r="B8" s="3" t="s">
        <v>4</v>
      </c>
      <c r="C8" s="3" t="s">
        <v>6</v>
      </c>
      <c r="D8" s="99" t="s">
        <v>5</v>
      </c>
      <c r="E8" s="99"/>
      <c r="F8" s="99"/>
      <c r="G8" s="99"/>
      <c r="H8" s="99"/>
      <c r="I8" s="9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">
      <c r="B9" s="7">
        <v>1</v>
      </c>
      <c r="C9" s="52" t="s">
        <v>68</v>
      </c>
      <c r="D9" s="86" t="s">
        <v>45</v>
      </c>
      <c r="E9" s="87"/>
      <c r="F9" s="87"/>
      <c r="G9" s="87"/>
      <c r="H9" s="87"/>
      <c r="I9" s="88"/>
      <c r="J9" s="45">
        <v>100</v>
      </c>
      <c r="K9" s="55">
        <v>100</v>
      </c>
      <c r="L9" s="62">
        <v>100</v>
      </c>
      <c r="M9" s="32">
        <v>0</v>
      </c>
      <c r="N9" s="32">
        <v>0</v>
      </c>
      <c r="O9" s="32"/>
      <c r="P9" s="5"/>
      <c r="Q9" s="14">
        <f>SUM(J9:N9)/5</f>
        <v>60</v>
      </c>
    </row>
    <row r="10" spans="2:18" x14ac:dyDescent="0.2">
      <c r="B10" s="7">
        <f>B9+1</f>
        <v>2</v>
      </c>
      <c r="C10" s="52" t="s">
        <v>106</v>
      </c>
      <c r="D10" s="86" t="s">
        <v>46</v>
      </c>
      <c r="E10" s="87"/>
      <c r="F10" s="87"/>
      <c r="G10" s="87"/>
      <c r="H10" s="87"/>
      <c r="I10" s="88"/>
      <c r="J10" s="45">
        <v>100</v>
      </c>
      <c r="K10" s="55">
        <v>100</v>
      </c>
      <c r="L10" s="62">
        <v>95</v>
      </c>
      <c r="M10" s="32">
        <v>0</v>
      </c>
      <c r="N10" s="32">
        <v>0</v>
      </c>
      <c r="O10" s="32"/>
      <c r="P10" s="5"/>
      <c r="Q10" s="14">
        <f t="shared" ref="Q10:Q22" si="0">SUM(J10:N10)/5</f>
        <v>59</v>
      </c>
    </row>
    <row r="11" spans="2:18" x14ac:dyDescent="0.2">
      <c r="B11" s="7">
        <f t="shared" ref="B11:B53" si="1">B10+1</f>
        <v>3</v>
      </c>
      <c r="C11" s="52" t="s">
        <v>69</v>
      </c>
      <c r="D11" s="86" t="s">
        <v>250</v>
      </c>
      <c r="E11" s="87"/>
      <c r="F11" s="87"/>
      <c r="G11" s="87"/>
      <c r="H11" s="87"/>
      <c r="I11" s="88"/>
      <c r="J11" s="45">
        <v>100</v>
      </c>
      <c r="K11" s="55">
        <v>100</v>
      </c>
      <c r="L11" s="62">
        <v>100</v>
      </c>
      <c r="M11" s="32">
        <v>0</v>
      </c>
      <c r="N11" s="32">
        <v>0</v>
      </c>
      <c r="O11" s="32"/>
      <c r="P11" s="5"/>
      <c r="Q11" s="14">
        <f t="shared" si="0"/>
        <v>60</v>
      </c>
    </row>
    <row r="12" spans="2:18" x14ac:dyDescent="0.2">
      <c r="B12" s="7">
        <f t="shared" si="1"/>
        <v>4</v>
      </c>
      <c r="C12" s="52" t="s">
        <v>107</v>
      </c>
      <c r="D12" s="86" t="s">
        <v>25</v>
      </c>
      <c r="E12" s="87"/>
      <c r="F12" s="87"/>
      <c r="G12" s="87"/>
      <c r="H12" s="87"/>
      <c r="I12" s="88"/>
      <c r="J12" s="53">
        <v>70</v>
      </c>
      <c r="K12" s="55">
        <v>90</v>
      </c>
      <c r="L12" s="62">
        <v>92</v>
      </c>
      <c r="M12" s="32">
        <v>0</v>
      </c>
      <c r="N12" s="32">
        <v>0</v>
      </c>
      <c r="O12" s="32"/>
      <c r="P12" s="5"/>
      <c r="Q12" s="14">
        <f t="shared" si="0"/>
        <v>50.4</v>
      </c>
    </row>
    <row r="13" spans="2:18" x14ac:dyDescent="0.2">
      <c r="B13" s="7">
        <f t="shared" si="1"/>
        <v>5</v>
      </c>
      <c r="C13" s="52" t="s">
        <v>57</v>
      </c>
      <c r="D13" s="86" t="s">
        <v>47</v>
      </c>
      <c r="E13" s="87"/>
      <c r="F13" s="87"/>
      <c r="G13" s="87"/>
      <c r="H13" s="87"/>
      <c r="I13" s="88"/>
      <c r="J13" s="53">
        <v>0</v>
      </c>
      <c r="K13" s="55">
        <v>0</v>
      </c>
      <c r="L13" s="62">
        <v>0</v>
      </c>
      <c r="M13" s="32">
        <v>0</v>
      </c>
      <c r="N13" s="32">
        <v>0</v>
      </c>
      <c r="O13" s="32"/>
      <c r="P13" s="5"/>
      <c r="Q13" s="14">
        <f t="shared" si="0"/>
        <v>0</v>
      </c>
    </row>
    <row r="14" spans="2:18" x14ac:dyDescent="0.2">
      <c r="B14" s="7">
        <f t="shared" si="1"/>
        <v>6</v>
      </c>
      <c r="C14" s="52" t="s">
        <v>34</v>
      </c>
      <c r="D14" s="86" t="s">
        <v>251</v>
      </c>
      <c r="E14" s="87"/>
      <c r="F14" s="87"/>
      <c r="G14" s="87"/>
      <c r="H14" s="87"/>
      <c r="I14" s="88"/>
      <c r="J14" s="53">
        <v>100</v>
      </c>
      <c r="K14" s="55">
        <v>100</v>
      </c>
      <c r="L14" s="62">
        <v>100</v>
      </c>
      <c r="M14" s="32">
        <v>0</v>
      </c>
      <c r="N14" s="32">
        <v>0</v>
      </c>
      <c r="O14" s="32"/>
      <c r="P14" s="5"/>
      <c r="Q14" s="14">
        <f t="shared" si="0"/>
        <v>60</v>
      </c>
    </row>
    <row r="15" spans="2:18" x14ac:dyDescent="0.2">
      <c r="B15" s="7">
        <f t="shared" si="1"/>
        <v>7</v>
      </c>
      <c r="C15" s="52" t="s">
        <v>61</v>
      </c>
      <c r="D15" s="86" t="s">
        <v>252</v>
      </c>
      <c r="E15" s="87"/>
      <c r="F15" s="87"/>
      <c r="G15" s="87"/>
      <c r="H15" s="87"/>
      <c r="I15" s="88"/>
      <c r="J15" s="53">
        <v>100</v>
      </c>
      <c r="K15" s="55">
        <v>100</v>
      </c>
      <c r="L15" s="62">
        <v>100</v>
      </c>
      <c r="M15" s="32">
        <v>0</v>
      </c>
      <c r="N15" s="32">
        <v>0</v>
      </c>
      <c r="O15" s="32"/>
      <c r="P15" s="5"/>
      <c r="Q15" s="14">
        <f t="shared" si="0"/>
        <v>60</v>
      </c>
    </row>
    <row r="16" spans="2:18" x14ac:dyDescent="0.2">
      <c r="B16" s="7">
        <f t="shared" si="1"/>
        <v>8</v>
      </c>
      <c r="C16" s="52" t="s">
        <v>63</v>
      </c>
      <c r="D16" s="86" t="s">
        <v>253</v>
      </c>
      <c r="E16" s="87"/>
      <c r="F16" s="87"/>
      <c r="G16" s="87"/>
      <c r="H16" s="87"/>
      <c r="I16" s="88"/>
      <c r="J16" s="53">
        <v>100</v>
      </c>
      <c r="K16" s="55">
        <v>100</v>
      </c>
      <c r="L16" s="62">
        <v>70</v>
      </c>
      <c r="M16" s="32">
        <v>0</v>
      </c>
      <c r="N16" s="32">
        <v>0</v>
      </c>
      <c r="O16" s="32"/>
      <c r="P16" s="5"/>
      <c r="Q16" s="14">
        <f t="shared" si="0"/>
        <v>54</v>
      </c>
    </row>
    <row r="17" spans="2:17" x14ac:dyDescent="0.2">
      <c r="B17" s="7">
        <f t="shared" si="1"/>
        <v>9</v>
      </c>
      <c r="C17" s="52" t="s">
        <v>115</v>
      </c>
      <c r="D17" s="86" t="s">
        <v>26</v>
      </c>
      <c r="E17" s="87"/>
      <c r="F17" s="87"/>
      <c r="G17" s="87"/>
      <c r="H17" s="87"/>
      <c r="I17" s="88"/>
      <c r="J17" s="53">
        <v>100</v>
      </c>
      <c r="K17" s="55">
        <v>100</v>
      </c>
      <c r="L17" s="62">
        <v>100</v>
      </c>
      <c r="M17" s="32">
        <v>0</v>
      </c>
      <c r="N17" s="32">
        <v>0</v>
      </c>
      <c r="O17" s="32"/>
      <c r="P17" s="5"/>
      <c r="Q17" s="14">
        <f t="shared" si="0"/>
        <v>60</v>
      </c>
    </row>
    <row r="18" spans="2:17" x14ac:dyDescent="0.2">
      <c r="B18" s="7">
        <f t="shared" si="1"/>
        <v>10</v>
      </c>
      <c r="C18" s="52" t="s">
        <v>60</v>
      </c>
      <c r="D18" s="86" t="s">
        <v>48</v>
      </c>
      <c r="E18" s="87"/>
      <c r="F18" s="87"/>
      <c r="G18" s="87"/>
      <c r="H18" s="87"/>
      <c r="I18" s="88"/>
      <c r="J18" s="53">
        <v>100</v>
      </c>
      <c r="K18" s="55">
        <v>100</v>
      </c>
      <c r="L18" s="62">
        <v>100</v>
      </c>
      <c r="M18" s="32">
        <v>0</v>
      </c>
      <c r="N18" s="32">
        <v>0</v>
      </c>
      <c r="O18" s="32"/>
      <c r="P18" s="5"/>
      <c r="Q18" s="14">
        <f t="shared" si="0"/>
        <v>60</v>
      </c>
    </row>
    <row r="19" spans="2:17" x14ac:dyDescent="0.2">
      <c r="B19" s="7">
        <f t="shared" si="1"/>
        <v>11</v>
      </c>
      <c r="C19" s="52" t="s">
        <v>35</v>
      </c>
      <c r="D19" s="86" t="s">
        <v>27</v>
      </c>
      <c r="E19" s="87"/>
      <c r="F19" s="87"/>
      <c r="G19" s="87"/>
      <c r="H19" s="87"/>
      <c r="I19" s="88"/>
      <c r="J19" s="53">
        <v>100</v>
      </c>
      <c r="K19" s="55">
        <v>100</v>
      </c>
      <c r="L19" s="62">
        <v>70</v>
      </c>
      <c r="M19" s="32">
        <v>0</v>
      </c>
      <c r="N19" s="32">
        <v>0</v>
      </c>
      <c r="O19" s="32"/>
      <c r="P19" s="5"/>
      <c r="Q19" s="14">
        <f t="shared" si="0"/>
        <v>54</v>
      </c>
    </row>
    <row r="20" spans="2:17" x14ac:dyDescent="0.2">
      <c r="B20" s="7">
        <f t="shared" si="1"/>
        <v>12</v>
      </c>
      <c r="C20" s="52" t="s">
        <v>36</v>
      </c>
      <c r="D20" s="86" t="s">
        <v>28</v>
      </c>
      <c r="E20" s="87"/>
      <c r="F20" s="87"/>
      <c r="G20" s="87"/>
      <c r="H20" s="87"/>
      <c r="I20" s="88"/>
      <c r="J20" s="53">
        <v>100</v>
      </c>
      <c r="K20" s="55">
        <v>100</v>
      </c>
      <c r="L20" s="62">
        <v>100</v>
      </c>
      <c r="M20" s="32">
        <v>0</v>
      </c>
      <c r="N20" s="32">
        <v>0</v>
      </c>
      <c r="O20" s="32"/>
      <c r="P20" s="5"/>
      <c r="Q20" s="14">
        <f t="shared" si="0"/>
        <v>60</v>
      </c>
    </row>
    <row r="21" spans="2:17" x14ac:dyDescent="0.2">
      <c r="B21" s="7">
        <f t="shared" si="1"/>
        <v>13</v>
      </c>
      <c r="C21" s="52" t="s">
        <v>62</v>
      </c>
      <c r="D21" s="86" t="s">
        <v>49</v>
      </c>
      <c r="E21" s="87"/>
      <c r="F21" s="87"/>
      <c r="G21" s="87"/>
      <c r="H21" s="87"/>
      <c r="I21" s="88"/>
      <c r="J21" s="53">
        <v>100</v>
      </c>
      <c r="K21" s="55">
        <v>100</v>
      </c>
      <c r="L21" s="62">
        <v>95</v>
      </c>
      <c r="M21" s="32">
        <v>0</v>
      </c>
      <c r="N21" s="32">
        <v>0</v>
      </c>
      <c r="O21" s="32"/>
      <c r="P21" s="5"/>
      <c r="Q21" s="14">
        <f t="shared" si="0"/>
        <v>59</v>
      </c>
    </row>
    <row r="22" spans="2:17" x14ac:dyDescent="0.2">
      <c r="B22" s="7">
        <f t="shared" si="1"/>
        <v>14</v>
      </c>
      <c r="C22" s="52" t="s">
        <v>37</v>
      </c>
      <c r="D22" s="86" t="s">
        <v>254</v>
      </c>
      <c r="E22" s="87"/>
      <c r="F22" s="87"/>
      <c r="G22" s="87"/>
      <c r="H22" s="87"/>
      <c r="I22" s="88"/>
      <c r="J22" s="53">
        <v>100</v>
      </c>
      <c r="K22" s="55">
        <v>100</v>
      </c>
      <c r="L22" s="62">
        <v>100</v>
      </c>
      <c r="M22" s="32">
        <v>0</v>
      </c>
      <c r="N22" s="32">
        <v>0</v>
      </c>
      <c r="O22" s="32"/>
      <c r="P22" s="5"/>
      <c r="Q22" s="14">
        <f t="shared" si="0"/>
        <v>60</v>
      </c>
    </row>
    <row r="23" spans="2:17" x14ac:dyDescent="0.2">
      <c r="B23" s="7">
        <f t="shared" si="1"/>
        <v>15</v>
      </c>
      <c r="C23" s="52" t="s">
        <v>38</v>
      </c>
      <c r="D23" s="86" t="s">
        <v>29</v>
      </c>
      <c r="E23" s="87"/>
      <c r="F23" s="87"/>
      <c r="G23" s="87"/>
      <c r="H23" s="87"/>
      <c r="I23" s="88"/>
      <c r="J23" s="53">
        <v>100</v>
      </c>
      <c r="K23" s="55">
        <v>100</v>
      </c>
      <c r="L23" s="62">
        <v>100</v>
      </c>
      <c r="M23" s="37">
        <v>0</v>
      </c>
      <c r="N23" s="37">
        <v>0</v>
      </c>
      <c r="O23" s="37"/>
      <c r="P23" s="37"/>
      <c r="Q23" s="14">
        <f t="shared" ref="Q23:Q38" si="2">SUM(J23:N23)/5</f>
        <v>60</v>
      </c>
    </row>
    <row r="24" spans="2:17" x14ac:dyDescent="0.2">
      <c r="B24" s="7">
        <f t="shared" si="1"/>
        <v>16</v>
      </c>
      <c r="C24" s="52" t="s">
        <v>94</v>
      </c>
      <c r="D24" s="86" t="s">
        <v>93</v>
      </c>
      <c r="E24" s="87"/>
      <c r="F24" s="87"/>
      <c r="G24" s="87"/>
      <c r="H24" s="87"/>
      <c r="I24" s="88"/>
      <c r="J24" s="53">
        <v>100</v>
      </c>
      <c r="K24" s="55">
        <v>100</v>
      </c>
      <c r="L24" s="62">
        <v>100</v>
      </c>
      <c r="M24" s="37">
        <v>0</v>
      </c>
      <c r="N24" s="37">
        <v>0</v>
      </c>
      <c r="O24" s="37"/>
      <c r="P24" s="37"/>
      <c r="Q24" s="14">
        <f t="shared" si="2"/>
        <v>60</v>
      </c>
    </row>
    <row r="25" spans="2:17" x14ac:dyDescent="0.2">
      <c r="B25" s="7">
        <f t="shared" si="1"/>
        <v>17</v>
      </c>
      <c r="C25" s="52" t="s">
        <v>248</v>
      </c>
      <c r="D25" s="86" t="s">
        <v>255</v>
      </c>
      <c r="E25" s="87"/>
      <c r="F25" s="87"/>
      <c r="G25" s="87"/>
      <c r="H25" s="87"/>
      <c r="I25" s="88"/>
      <c r="J25" s="45">
        <v>75</v>
      </c>
      <c r="K25" s="55">
        <v>90</v>
      </c>
      <c r="L25" s="62">
        <v>90</v>
      </c>
      <c r="M25" s="37">
        <v>0</v>
      </c>
      <c r="N25" s="37">
        <v>0</v>
      </c>
      <c r="O25" s="37"/>
      <c r="P25" s="37"/>
      <c r="Q25" s="14">
        <f t="shared" si="2"/>
        <v>51</v>
      </c>
    </row>
    <row r="26" spans="2:17" x14ac:dyDescent="0.2">
      <c r="B26" s="7">
        <f t="shared" si="1"/>
        <v>18</v>
      </c>
      <c r="C26" s="52" t="s">
        <v>70</v>
      </c>
      <c r="D26" s="86" t="s">
        <v>256</v>
      </c>
      <c r="E26" s="87"/>
      <c r="F26" s="87"/>
      <c r="G26" s="87"/>
      <c r="H26" s="87"/>
      <c r="I26" s="88"/>
      <c r="J26" s="45">
        <v>75</v>
      </c>
      <c r="K26" s="55">
        <v>0</v>
      </c>
      <c r="L26" s="62">
        <v>0</v>
      </c>
      <c r="M26" s="37">
        <v>0</v>
      </c>
      <c r="N26" s="37">
        <v>0</v>
      </c>
      <c r="O26" s="37"/>
      <c r="P26" s="37"/>
      <c r="Q26" s="14">
        <f t="shared" si="2"/>
        <v>15</v>
      </c>
    </row>
    <row r="27" spans="2:17" x14ac:dyDescent="0.2">
      <c r="B27" s="7">
        <f t="shared" si="1"/>
        <v>19</v>
      </c>
      <c r="C27" s="52" t="s">
        <v>67</v>
      </c>
      <c r="D27" s="86" t="s">
        <v>257</v>
      </c>
      <c r="E27" s="87"/>
      <c r="F27" s="87"/>
      <c r="G27" s="87"/>
      <c r="H27" s="87"/>
      <c r="I27" s="88"/>
      <c r="J27" s="53">
        <v>100</v>
      </c>
      <c r="K27" s="55">
        <v>100</v>
      </c>
      <c r="L27" s="62">
        <v>100</v>
      </c>
      <c r="M27" s="37">
        <v>0</v>
      </c>
      <c r="N27" s="37">
        <v>0</v>
      </c>
      <c r="O27" s="37"/>
      <c r="P27" s="37"/>
      <c r="Q27" s="14">
        <f t="shared" si="2"/>
        <v>60</v>
      </c>
    </row>
    <row r="28" spans="2:17" x14ac:dyDescent="0.2">
      <c r="B28" s="7">
        <f t="shared" si="1"/>
        <v>20</v>
      </c>
      <c r="C28" s="52" t="s">
        <v>39</v>
      </c>
      <c r="D28" s="86" t="s">
        <v>30</v>
      </c>
      <c r="E28" s="87"/>
      <c r="F28" s="87"/>
      <c r="G28" s="87"/>
      <c r="H28" s="87"/>
      <c r="I28" s="88"/>
      <c r="J28" s="53">
        <v>100</v>
      </c>
      <c r="K28" s="55">
        <v>100</v>
      </c>
      <c r="L28" s="62">
        <v>0</v>
      </c>
      <c r="M28" s="37">
        <v>0</v>
      </c>
      <c r="N28" s="37">
        <v>0</v>
      </c>
      <c r="O28" s="37"/>
      <c r="P28" s="37"/>
      <c r="Q28" s="14">
        <f t="shared" si="2"/>
        <v>40</v>
      </c>
    </row>
    <row r="29" spans="2:17" x14ac:dyDescent="0.2">
      <c r="B29" s="7">
        <f t="shared" si="1"/>
        <v>21</v>
      </c>
      <c r="C29" s="52" t="s">
        <v>59</v>
      </c>
      <c r="D29" s="86" t="s">
        <v>50</v>
      </c>
      <c r="E29" s="87"/>
      <c r="F29" s="87"/>
      <c r="G29" s="87"/>
      <c r="H29" s="87"/>
      <c r="I29" s="88"/>
      <c r="J29" s="53">
        <v>100</v>
      </c>
      <c r="K29" s="55">
        <v>100</v>
      </c>
      <c r="L29" s="62">
        <v>100</v>
      </c>
      <c r="M29" s="37">
        <v>0</v>
      </c>
      <c r="N29" s="37">
        <v>0</v>
      </c>
      <c r="O29" s="37"/>
      <c r="P29" s="37"/>
      <c r="Q29" s="14">
        <f t="shared" si="2"/>
        <v>60</v>
      </c>
    </row>
    <row r="30" spans="2:17" x14ac:dyDescent="0.2">
      <c r="B30" s="7">
        <f t="shared" si="1"/>
        <v>22</v>
      </c>
      <c r="C30" s="52" t="s">
        <v>64</v>
      </c>
      <c r="D30" s="86" t="s">
        <v>51</v>
      </c>
      <c r="E30" s="87"/>
      <c r="F30" s="87"/>
      <c r="G30" s="87"/>
      <c r="H30" s="87"/>
      <c r="I30" s="88"/>
      <c r="J30" s="53">
        <v>100</v>
      </c>
      <c r="K30" s="55">
        <v>100</v>
      </c>
      <c r="L30" s="62">
        <v>100</v>
      </c>
      <c r="M30" s="37">
        <v>0</v>
      </c>
      <c r="N30" s="37">
        <v>0</v>
      </c>
      <c r="O30" s="37"/>
      <c r="P30" s="37"/>
      <c r="Q30" s="14">
        <f t="shared" si="2"/>
        <v>60</v>
      </c>
    </row>
    <row r="31" spans="2:17" x14ac:dyDescent="0.2">
      <c r="B31" s="7">
        <f t="shared" si="1"/>
        <v>23</v>
      </c>
      <c r="C31" s="52" t="s">
        <v>40</v>
      </c>
      <c r="D31" s="86" t="s">
        <v>52</v>
      </c>
      <c r="E31" s="87"/>
      <c r="F31" s="87"/>
      <c r="G31" s="87"/>
      <c r="H31" s="87"/>
      <c r="I31" s="88"/>
      <c r="J31" s="53">
        <v>100</v>
      </c>
      <c r="K31" s="55">
        <v>100</v>
      </c>
      <c r="L31" s="62">
        <v>100</v>
      </c>
      <c r="M31" s="37">
        <v>0</v>
      </c>
      <c r="N31" s="37">
        <v>0</v>
      </c>
      <c r="O31" s="37"/>
      <c r="P31" s="37"/>
      <c r="Q31" s="14">
        <f t="shared" si="2"/>
        <v>60</v>
      </c>
    </row>
    <row r="32" spans="2:17" x14ac:dyDescent="0.2">
      <c r="B32" s="7">
        <f t="shared" si="1"/>
        <v>24</v>
      </c>
      <c r="C32" s="52" t="s">
        <v>41</v>
      </c>
      <c r="D32" s="86" t="s">
        <v>31</v>
      </c>
      <c r="E32" s="87"/>
      <c r="F32" s="87"/>
      <c r="G32" s="87"/>
      <c r="H32" s="87"/>
      <c r="I32" s="88"/>
      <c r="J32" s="45">
        <v>75</v>
      </c>
      <c r="K32" s="55">
        <v>100</v>
      </c>
      <c r="L32" s="62">
        <v>100</v>
      </c>
      <c r="M32" s="37">
        <v>0</v>
      </c>
      <c r="N32" s="37">
        <v>0</v>
      </c>
      <c r="O32" s="37"/>
      <c r="P32" s="37"/>
      <c r="Q32" s="14">
        <f t="shared" si="2"/>
        <v>55</v>
      </c>
    </row>
    <row r="33" spans="2:17" x14ac:dyDescent="0.2">
      <c r="B33" s="7">
        <f t="shared" si="1"/>
        <v>25</v>
      </c>
      <c r="C33" s="52" t="s">
        <v>42</v>
      </c>
      <c r="D33" s="86" t="s">
        <v>32</v>
      </c>
      <c r="E33" s="87"/>
      <c r="F33" s="87"/>
      <c r="G33" s="87"/>
      <c r="H33" s="87"/>
      <c r="I33" s="88"/>
      <c r="J33" s="53">
        <v>100</v>
      </c>
      <c r="K33" s="55">
        <v>100</v>
      </c>
      <c r="L33" s="62">
        <v>100</v>
      </c>
      <c r="M33" s="37">
        <v>0</v>
      </c>
      <c r="N33" s="37">
        <v>0</v>
      </c>
      <c r="O33" s="37"/>
      <c r="P33" s="37"/>
      <c r="Q33" s="14">
        <f t="shared" si="2"/>
        <v>60</v>
      </c>
    </row>
    <row r="34" spans="2:17" x14ac:dyDescent="0.2">
      <c r="B34" s="7">
        <f t="shared" si="1"/>
        <v>26</v>
      </c>
      <c r="C34" s="52" t="s">
        <v>43</v>
      </c>
      <c r="D34" s="86" t="s">
        <v>53</v>
      </c>
      <c r="E34" s="87"/>
      <c r="F34" s="87"/>
      <c r="G34" s="87"/>
      <c r="H34" s="87"/>
      <c r="I34" s="88"/>
      <c r="J34" s="53">
        <v>100</v>
      </c>
      <c r="K34" s="55">
        <v>100</v>
      </c>
      <c r="L34" s="62">
        <v>100</v>
      </c>
      <c r="M34" s="37">
        <v>0</v>
      </c>
      <c r="N34" s="37">
        <v>0</v>
      </c>
      <c r="O34" s="37"/>
      <c r="P34" s="37"/>
      <c r="Q34" s="14">
        <f t="shared" si="2"/>
        <v>60</v>
      </c>
    </row>
    <row r="35" spans="2:17" x14ac:dyDescent="0.2">
      <c r="B35" s="7">
        <f t="shared" si="1"/>
        <v>27</v>
      </c>
      <c r="C35" s="52" t="s">
        <v>66</v>
      </c>
      <c r="D35" s="86" t="s">
        <v>54</v>
      </c>
      <c r="E35" s="87"/>
      <c r="F35" s="87"/>
      <c r="G35" s="87"/>
      <c r="H35" s="87"/>
      <c r="I35" s="88"/>
      <c r="J35" s="53">
        <v>100</v>
      </c>
      <c r="K35" s="55">
        <v>100</v>
      </c>
      <c r="L35" s="62">
        <v>98</v>
      </c>
      <c r="M35" s="37">
        <v>0</v>
      </c>
      <c r="N35" s="37">
        <v>0</v>
      </c>
      <c r="O35" s="37"/>
      <c r="P35" s="37"/>
      <c r="Q35" s="14">
        <f t="shared" si="2"/>
        <v>59.6</v>
      </c>
    </row>
    <row r="36" spans="2:17" x14ac:dyDescent="0.2">
      <c r="B36" s="7">
        <f t="shared" si="1"/>
        <v>28</v>
      </c>
      <c r="C36" s="52" t="s">
        <v>249</v>
      </c>
      <c r="D36" s="86" t="s">
        <v>258</v>
      </c>
      <c r="E36" s="87"/>
      <c r="F36" s="87"/>
      <c r="G36" s="87"/>
      <c r="H36" s="87"/>
      <c r="I36" s="88"/>
      <c r="J36" s="45">
        <v>90</v>
      </c>
      <c r="K36" s="55">
        <v>0</v>
      </c>
      <c r="L36" s="62">
        <v>0</v>
      </c>
      <c r="M36" s="37">
        <v>0</v>
      </c>
      <c r="N36" s="37">
        <v>0</v>
      </c>
      <c r="O36" s="37"/>
      <c r="P36" s="37"/>
      <c r="Q36" s="14">
        <f t="shared" si="2"/>
        <v>18</v>
      </c>
    </row>
    <row r="37" spans="2:17" x14ac:dyDescent="0.2">
      <c r="B37" s="7">
        <f t="shared" si="1"/>
        <v>29</v>
      </c>
      <c r="C37" s="52" t="s">
        <v>58</v>
      </c>
      <c r="D37" s="86" t="s">
        <v>55</v>
      </c>
      <c r="E37" s="87"/>
      <c r="F37" s="87"/>
      <c r="G37" s="87"/>
      <c r="H37" s="87"/>
      <c r="I37" s="88"/>
      <c r="J37" s="45">
        <v>100</v>
      </c>
      <c r="K37" s="55">
        <v>100</v>
      </c>
      <c r="L37" s="62">
        <v>100</v>
      </c>
      <c r="M37" s="37">
        <v>0</v>
      </c>
      <c r="N37" s="37">
        <v>0</v>
      </c>
      <c r="O37" s="37"/>
      <c r="P37" s="37"/>
      <c r="Q37" s="14">
        <f t="shared" si="2"/>
        <v>60</v>
      </c>
    </row>
    <row r="38" spans="2:17" x14ac:dyDescent="0.2">
      <c r="B38" s="7">
        <f t="shared" si="1"/>
        <v>30</v>
      </c>
      <c r="C38" s="52" t="s">
        <v>44</v>
      </c>
      <c r="D38" s="86" t="s">
        <v>33</v>
      </c>
      <c r="E38" s="87"/>
      <c r="F38" s="87"/>
      <c r="G38" s="87"/>
      <c r="H38" s="87"/>
      <c r="I38" s="88"/>
      <c r="J38" s="45">
        <v>75</v>
      </c>
      <c r="K38" s="55">
        <v>90</v>
      </c>
      <c r="L38" s="62">
        <v>90</v>
      </c>
      <c r="M38" s="37">
        <v>0</v>
      </c>
      <c r="N38" s="37">
        <v>0</v>
      </c>
      <c r="O38" s="37"/>
      <c r="P38" s="37"/>
      <c r="Q38" s="14">
        <f t="shared" si="2"/>
        <v>51</v>
      </c>
    </row>
    <row r="39" spans="2:17" x14ac:dyDescent="0.2">
      <c r="B39" s="7">
        <f t="shared" si="1"/>
        <v>31</v>
      </c>
      <c r="C39" s="52" t="s">
        <v>65</v>
      </c>
      <c r="D39" s="86" t="s">
        <v>56</v>
      </c>
      <c r="E39" s="87"/>
      <c r="F39" s="87"/>
      <c r="G39" s="87"/>
      <c r="H39" s="87"/>
      <c r="I39" s="88"/>
      <c r="J39" s="28">
        <v>100</v>
      </c>
      <c r="K39" s="55">
        <v>100</v>
      </c>
      <c r="L39" s="62">
        <v>100</v>
      </c>
      <c r="M39" s="53">
        <v>0</v>
      </c>
      <c r="N39" s="53">
        <v>0</v>
      </c>
      <c r="O39" s="53"/>
      <c r="P39" s="53"/>
      <c r="Q39" s="14">
        <f t="shared" ref="Q39" si="3">SUM(J39:N39)/5</f>
        <v>60</v>
      </c>
    </row>
    <row r="40" spans="2:17" x14ac:dyDescent="0.2">
      <c r="B40" s="7">
        <f t="shared" si="1"/>
        <v>32</v>
      </c>
      <c r="C40" s="52"/>
      <c r="D40" s="95"/>
      <c r="E40" s="96"/>
      <c r="F40" s="96"/>
      <c r="G40" s="96"/>
      <c r="H40" s="96"/>
      <c r="I40" s="97"/>
      <c r="J40" s="28"/>
      <c r="K40" s="29"/>
      <c r="L40" s="62"/>
      <c r="M40" s="4"/>
      <c r="N40" s="4"/>
      <c r="O40" s="4"/>
      <c r="P40" s="4"/>
      <c r="Q40" s="14"/>
    </row>
    <row r="41" spans="2:17" x14ac:dyDescent="0.2">
      <c r="B41" s="7">
        <f t="shared" si="1"/>
        <v>33</v>
      </c>
      <c r="C41" s="52"/>
      <c r="D41" s="95"/>
      <c r="E41" s="96"/>
      <c r="F41" s="96"/>
      <c r="G41" s="96"/>
      <c r="H41" s="96"/>
      <c r="I41" s="97"/>
      <c r="J41" s="28"/>
      <c r="K41" s="29"/>
      <c r="L41" s="62"/>
      <c r="M41" s="4"/>
      <c r="N41" s="4"/>
      <c r="O41" s="4"/>
      <c r="P41" s="4"/>
      <c r="Q41" s="14"/>
    </row>
    <row r="42" spans="2:17" x14ac:dyDescent="0.2">
      <c r="B42" s="7">
        <f t="shared" si="1"/>
        <v>34</v>
      </c>
      <c r="C42" s="52"/>
      <c r="D42" s="95"/>
      <c r="E42" s="96"/>
      <c r="F42" s="96"/>
      <c r="G42" s="96"/>
      <c r="H42" s="96"/>
      <c r="I42" s="97"/>
      <c r="J42" s="28"/>
      <c r="K42" s="29"/>
      <c r="L42" s="62"/>
      <c r="M42" s="4"/>
      <c r="N42" s="4"/>
      <c r="O42" s="4"/>
      <c r="P42" s="4"/>
      <c r="Q42" s="14"/>
    </row>
    <row r="43" spans="2:17" x14ac:dyDescent="0.2">
      <c r="B43" s="7">
        <f t="shared" si="1"/>
        <v>35</v>
      </c>
      <c r="C43" s="30"/>
      <c r="D43" s="95"/>
      <c r="E43" s="96"/>
      <c r="F43" s="96"/>
      <c r="G43" s="96"/>
      <c r="H43" s="96"/>
      <c r="I43" s="97"/>
      <c r="J43" s="28"/>
      <c r="K43" s="29"/>
      <c r="L43" s="62"/>
      <c r="M43" s="4"/>
      <c r="N43" s="4"/>
      <c r="O43" s="4"/>
      <c r="P43" s="4"/>
      <c r="Q43" s="14"/>
    </row>
    <row r="44" spans="2:17" x14ac:dyDescent="0.2">
      <c r="B44" s="7">
        <f t="shared" si="1"/>
        <v>36</v>
      </c>
      <c r="C44" s="30"/>
      <c r="D44" s="95"/>
      <c r="E44" s="96"/>
      <c r="F44" s="96"/>
      <c r="G44" s="96"/>
      <c r="H44" s="96"/>
      <c r="I44" s="97"/>
      <c r="J44" s="28"/>
      <c r="K44" s="29"/>
      <c r="L44" s="61"/>
      <c r="M44" s="4"/>
      <c r="N44" s="4"/>
      <c r="O44" s="4"/>
      <c r="P44" s="4"/>
      <c r="Q44" s="14"/>
    </row>
    <row r="45" spans="2:17" x14ac:dyDescent="0.2">
      <c r="B45" s="7">
        <f t="shared" si="1"/>
        <v>37</v>
      </c>
      <c r="C45" s="9"/>
      <c r="D45" s="98"/>
      <c r="E45" s="98"/>
      <c r="F45" s="98"/>
      <c r="G45" s="98"/>
      <c r="H45" s="98"/>
      <c r="I45" s="98"/>
      <c r="J45" s="4"/>
      <c r="K45" s="4"/>
      <c r="L45" s="4"/>
      <c r="M45" s="4"/>
      <c r="N45" s="4"/>
      <c r="O45" s="4"/>
      <c r="P45" s="4"/>
      <c r="Q45" s="14"/>
    </row>
    <row r="46" spans="2:17" x14ac:dyDescent="0.2">
      <c r="B46" s="7">
        <f t="shared" si="1"/>
        <v>38</v>
      </c>
      <c r="C46" s="9"/>
      <c r="D46" s="68"/>
      <c r="E46" s="68"/>
      <c r="F46" s="68"/>
      <c r="G46" s="68"/>
      <c r="H46" s="68"/>
      <c r="I46" s="68"/>
      <c r="J46" s="4"/>
      <c r="K46" s="4"/>
      <c r="L46" s="4"/>
      <c r="M46" s="4"/>
      <c r="N46" s="4"/>
      <c r="O46" s="4"/>
      <c r="P46" s="4"/>
      <c r="Q46" s="14"/>
    </row>
    <row r="47" spans="2:17" x14ac:dyDescent="0.2">
      <c r="B47" s="7">
        <f t="shared" si="1"/>
        <v>39</v>
      </c>
      <c r="C47" s="9"/>
      <c r="D47" s="68"/>
      <c r="E47" s="68"/>
      <c r="F47" s="68"/>
      <c r="G47" s="68"/>
      <c r="H47" s="68"/>
      <c r="I47" s="68"/>
      <c r="J47" s="4"/>
      <c r="K47" s="4"/>
      <c r="L47" s="4"/>
      <c r="M47" s="4"/>
      <c r="N47" s="4"/>
      <c r="O47" s="4"/>
      <c r="P47" s="4"/>
      <c r="Q47" s="14"/>
    </row>
    <row r="48" spans="2:17" x14ac:dyDescent="0.2">
      <c r="B48" s="7">
        <f t="shared" si="1"/>
        <v>40</v>
      </c>
      <c r="C48" s="9"/>
      <c r="D48" s="68"/>
      <c r="E48" s="68"/>
      <c r="F48" s="68"/>
      <c r="G48" s="68"/>
      <c r="H48" s="68"/>
      <c r="I48" s="68"/>
      <c r="J48" s="4"/>
      <c r="K48" s="4"/>
      <c r="L48" s="4"/>
      <c r="M48" s="4"/>
      <c r="N48" s="4"/>
      <c r="O48" s="4"/>
      <c r="P48" s="4"/>
      <c r="Q48" s="14"/>
    </row>
    <row r="49" spans="2:17" x14ac:dyDescent="0.2">
      <c r="B49" s="8">
        <f t="shared" si="1"/>
        <v>41</v>
      </c>
      <c r="C49" s="9"/>
      <c r="D49" s="68"/>
      <c r="E49" s="68"/>
      <c r="F49" s="68"/>
      <c r="G49" s="68"/>
      <c r="H49" s="68"/>
      <c r="I49" s="68"/>
      <c r="J49" s="5"/>
      <c r="K49" s="5"/>
      <c r="L49" s="5"/>
      <c r="M49" s="5"/>
      <c r="N49" s="5"/>
      <c r="O49" s="5"/>
      <c r="P49" s="5"/>
      <c r="Q49" s="14"/>
    </row>
    <row r="50" spans="2:17" x14ac:dyDescent="0.2">
      <c r="B50" s="8">
        <f t="shared" si="1"/>
        <v>42</v>
      </c>
      <c r="C50" s="9"/>
      <c r="D50" s="68"/>
      <c r="E50" s="68"/>
      <c r="F50" s="68"/>
      <c r="G50" s="68"/>
      <c r="H50" s="68"/>
      <c r="I50" s="68"/>
      <c r="J50" s="5"/>
      <c r="K50" s="5"/>
      <c r="L50" s="5"/>
      <c r="M50" s="5"/>
      <c r="N50" s="5"/>
      <c r="O50" s="5"/>
      <c r="P50" s="5"/>
      <c r="Q50" s="14"/>
    </row>
    <row r="51" spans="2:17" x14ac:dyDescent="0.2">
      <c r="B51" s="8">
        <f t="shared" si="1"/>
        <v>43</v>
      </c>
      <c r="C51" s="9"/>
      <c r="D51" s="68"/>
      <c r="E51" s="68"/>
      <c r="F51" s="68"/>
      <c r="G51" s="68"/>
      <c r="H51" s="68"/>
      <c r="I51" s="68"/>
      <c r="J51" s="5"/>
      <c r="K51" s="5"/>
      <c r="L51" s="5"/>
      <c r="M51" s="5"/>
      <c r="N51" s="5"/>
      <c r="O51" s="5"/>
      <c r="P51" s="5"/>
      <c r="Q51" s="14"/>
    </row>
    <row r="52" spans="2:17" x14ac:dyDescent="0.2">
      <c r="B52" s="16">
        <f t="shared" si="1"/>
        <v>44</v>
      </c>
      <c r="C52" s="9"/>
      <c r="D52" s="68"/>
      <c r="E52" s="68"/>
      <c r="F52" s="68"/>
      <c r="G52" s="68"/>
      <c r="H52" s="68"/>
      <c r="I52" s="68"/>
      <c r="J52" s="15"/>
      <c r="K52" s="15"/>
      <c r="L52" s="15"/>
      <c r="M52" s="15"/>
      <c r="N52" s="15"/>
      <c r="O52" s="15"/>
      <c r="P52" s="15"/>
      <c r="Q52" s="14"/>
    </row>
    <row r="53" spans="2:17" x14ac:dyDescent="0.2">
      <c r="B53" s="16">
        <f t="shared" si="1"/>
        <v>45</v>
      </c>
      <c r="C53" s="22"/>
      <c r="D53" s="89"/>
      <c r="E53" s="90"/>
      <c r="F53" s="90"/>
      <c r="G53" s="90"/>
      <c r="H53" s="90"/>
      <c r="I53" s="91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63"/>
      <c r="D54" s="63"/>
      <c r="E54" s="10"/>
      <c r="H54" s="69" t="s">
        <v>19</v>
      </c>
      <c r="I54" s="69"/>
      <c r="J54" s="23">
        <f>COUNTIF(J9:J53,"&gt;=70")</f>
        <v>30</v>
      </c>
      <c r="K54" s="23">
        <f t="shared" ref="K54:Q54" si="4">COUNTIF(K9:K53,"&gt;=70")</f>
        <v>28</v>
      </c>
      <c r="L54" s="23">
        <f t="shared" si="4"/>
        <v>27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si="4"/>
        <v>0</v>
      </c>
    </row>
    <row r="55" spans="2:17" x14ac:dyDescent="0.2">
      <c r="C55" s="63"/>
      <c r="D55" s="63"/>
      <c r="E55" s="11"/>
      <c r="H55" s="67" t="s">
        <v>20</v>
      </c>
      <c r="I55" s="67"/>
      <c r="J55" s="24">
        <f>COUNTIF(J9:J53,"&lt;70")</f>
        <v>1</v>
      </c>
      <c r="K55" s="24">
        <f t="shared" ref="K55:Q55" si="5">COUNTIF(K9:K53,"&lt;70")</f>
        <v>3</v>
      </c>
      <c r="L55" s="24">
        <f t="shared" si="5"/>
        <v>4</v>
      </c>
      <c r="M55" s="24">
        <f t="shared" si="5"/>
        <v>31</v>
      </c>
      <c r="N55" s="24">
        <f t="shared" si="5"/>
        <v>31</v>
      </c>
      <c r="O55" s="24">
        <f t="shared" si="5"/>
        <v>0</v>
      </c>
      <c r="P55" s="24">
        <f t="shared" si="5"/>
        <v>0</v>
      </c>
      <c r="Q55" s="24">
        <f t="shared" si="5"/>
        <v>31</v>
      </c>
    </row>
    <row r="56" spans="2:17" x14ac:dyDescent="0.2">
      <c r="C56" s="63"/>
      <c r="D56" s="63"/>
      <c r="E56" s="63"/>
      <c r="H56" s="67" t="s">
        <v>21</v>
      </c>
      <c r="I56" s="67"/>
      <c r="J56" s="24">
        <f>COUNT(J9:J53)</f>
        <v>31</v>
      </c>
      <c r="K56" s="24">
        <f t="shared" ref="K56:Q56" si="6">COUNT(K9:K53)</f>
        <v>31</v>
      </c>
      <c r="L56" s="24">
        <f t="shared" si="6"/>
        <v>31</v>
      </c>
      <c r="M56" s="24">
        <f t="shared" si="6"/>
        <v>31</v>
      </c>
      <c r="N56" s="24">
        <f t="shared" si="6"/>
        <v>31</v>
      </c>
      <c r="O56" s="24">
        <f t="shared" si="6"/>
        <v>0</v>
      </c>
      <c r="P56" s="24">
        <f t="shared" si="6"/>
        <v>0</v>
      </c>
      <c r="Q56" s="24">
        <f t="shared" si="6"/>
        <v>31</v>
      </c>
    </row>
    <row r="57" spans="2:17" x14ac:dyDescent="0.2">
      <c r="C57" s="63"/>
      <c r="D57" s="63"/>
      <c r="E57" s="10"/>
      <c r="F57" s="12"/>
      <c r="H57" s="64" t="s">
        <v>16</v>
      </c>
      <c r="I57" s="64"/>
      <c r="J57" s="25">
        <f>J54/J56</f>
        <v>0.967741935483871</v>
      </c>
      <c r="K57" s="26">
        <f t="shared" ref="K57:Q57" si="7">K54/K56</f>
        <v>0.90322580645161288</v>
      </c>
      <c r="L57" s="26">
        <f t="shared" si="7"/>
        <v>0.87096774193548387</v>
      </c>
      <c r="M57" s="26">
        <f t="shared" si="7"/>
        <v>0</v>
      </c>
      <c r="N57" s="26">
        <f t="shared" si="7"/>
        <v>0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">
      <c r="C58" s="63"/>
      <c r="D58" s="63"/>
      <c r="E58" s="10"/>
      <c r="F58" s="12"/>
      <c r="H58" s="64" t="s">
        <v>17</v>
      </c>
      <c r="I58" s="64"/>
      <c r="J58" s="25">
        <f>J55/J56</f>
        <v>3.2258064516129031E-2</v>
      </c>
      <c r="K58" s="25">
        <f t="shared" ref="K58:Q58" si="8">K55/K56</f>
        <v>9.6774193548387094E-2</v>
      </c>
      <c r="L58" s="26">
        <f t="shared" si="8"/>
        <v>0.12903225806451613</v>
      </c>
      <c r="M58" s="26">
        <f t="shared" si="8"/>
        <v>1</v>
      </c>
      <c r="N58" s="26">
        <f t="shared" si="8"/>
        <v>1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">
      <c r="C59" s="63"/>
      <c r="D59" s="63"/>
      <c r="E59" s="11"/>
      <c r="F59" s="12"/>
    </row>
    <row r="60" spans="2:17" x14ac:dyDescent="0.2">
      <c r="C60" s="10"/>
      <c r="D60" s="10"/>
      <c r="E60" s="11"/>
      <c r="F60" s="12"/>
    </row>
    <row r="61" spans="2:17" x14ac:dyDescent="0.2">
      <c r="J61" s="65"/>
      <c r="K61" s="65"/>
      <c r="L61" s="65"/>
      <c r="M61" s="65"/>
      <c r="N61" s="65"/>
      <c r="O61" s="65"/>
      <c r="P61" s="65"/>
    </row>
    <row r="62" spans="2:17" x14ac:dyDescent="0.2">
      <c r="J62" s="66" t="s">
        <v>18</v>
      </c>
      <c r="K62" s="66"/>
      <c r="L62" s="66"/>
      <c r="M62" s="66"/>
      <c r="N62" s="66"/>
      <c r="O62" s="66"/>
      <c r="P62" s="66"/>
    </row>
  </sheetData>
  <mergeCells count="67">
    <mergeCell ref="J4:K4"/>
    <mergeCell ref="D6:G6"/>
    <mergeCell ref="D32:I32"/>
    <mergeCell ref="D44:I44"/>
    <mergeCell ref="I6:J6"/>
    <mergeCell ref="D4:G4"/>
    <mergeCell ref="D17:I17"/>
    <mergeCell ref="D18:I18"/>
    <mergeCell ref="D19:I19"/>
    <mergeCell ref="D27:I27"/>
    <mergeCell ref="D28:I28"/>
    <mergeCell ref="D29:I29"/>
    <mergeCell ref="D30:I30"/>
    <mergeCell ref="D23:I23"/>
    <mergeCell ref="D24:I24"/>
    <mergeCell ref="D25:I25"/>
    <mergeCell ref="H54:I54"/>
    <mergeCell ref="H57:I57"/>
    <mergeCell ref="H58:I58"/>
    <mergeCell ref="D41:I41"/>
    <mergeCell ref="H55:I55"/>
    <mergeCell ref="H56:I56"/>
    <mergeCell ref="J62:P62"/>
    <mergeCell ref="C55:D55"/>
    <mergeCell ref="J61:P61"/>
    <mergeCell ref="C58:D58"/>
    <mergeCell ref="C59:D59"/>
    <mergeCell ref="C57:D57"/>
    <mergeCell ref="C56:E56"/>
    <mergeCell ref="D26:I26"/>
    <mergeCell ref="D47:I47"/>
    <mergeCell ref="D46:I46"/>
    <mergeCell ref="D31:I31"/>
    <mergeCell ref="D39:I39"/>
    <mergeCell ref="D40:I40"/>
    <mergeCell ref="B2:P2"/>
    <mergeCell ref="D45:I45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3:P3"/>
    <mergeCell ref="D22:I22"/>
    <mergeCell ref="D21:I21"/>
    <mergeCell ref="D42:I42"/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K6:P6"/>
    <mergeCell ref="D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Inv. 507A</vt:lpstr>
      <vt:lpstr>Costos 307C</vt:lpstr>
      <vt:lpstr>Fundam.Inv.107A</vt:lpstr>
      <vt:lpstr>Costos 307B</vt:lpstr>
      <vt:lpstr>Finanzas 507B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2024-11-21T21:05:18Z</dcterms:modified>
</cp:coreProperties>
</file>