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4 REPORTE     111224/"/>
    </mc:Choice>
  </mc:AlternateContent>
  <xr:revisionPtr revIDLastSave="0" documentId="13_ncr:1_{DC430FA6-D78E-D24A-8719-810B903DE303}" xr6:coauthVersionLast="47" xr6:coauthVersionMax="47" xr10:uidLastSave="{00000000-0000-0000-0000-000000000000}"/>
  <bookViews>
    <workbookView xWindow="20" yWindow="460" windowWidth="22840" windowHeight="16460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K58" i="7" s="1"/>
  <c r="J55" i="7"/>
  <c r="P54" i="7"/>
  <c r="P57" i="7" s="1"/>
  <c r="O54" i="7"/>
  <c r="O57" i="7" s="1"/>
  <c r="N54" i="7"/>
  <c r="M54" i="7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8" i="7" l="1"/>
  <c r="M58" i="7"/>
  <c r="M57" i="7"/>
  <c r="Q54" i="1"/>
  <c r="Q54" i="7"/>
  <c r="J55" i="5"/>
  <c r="J58" i="5" s="1"/>
  <c r="Q12" i="5"/>
  <c r="Q56" i="5" s="1"/>
  <c r="J54" i="5"/>
  <c r="J57" i="5" s="1"/>
  <c r="P58" i="6"/>
  <c r="P57" i="6"/>
  <c r="N58" i="7"/>
  <c r="N57" i="7"/>
  <c r="J57" i="7"/>
  <c r="J58" i="7"/>
  <c r="Q56" i="7"/>
  <c r="Q55" i="7"/>
  <c r="Q58" i="7" s="1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4" i="5" l="1"/>
  <c r="Q57" i="5" s="1"/>
  <c r="Q57" i="7"/>
  <c r="Q58" i="5"/>
  <c r="Q58" i="6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<sst xmlns="http://schemas.openxmlformats.org/spreadsheetml/2006/main" count="370" uniqueCount="261">
  <si>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</si>
  <si>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</si>
  <si>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</si>
  <si>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</si>
  <si>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</si>
  <si>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</si>
  <si>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</si>
  <si>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</si>
  <si>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</si>
  <si>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</si>
  <si>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</si>
  <si>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</si>
  <si>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</si>
  <si>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</si>
  <si>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</si>
  <si>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</si>
  <si>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</si>
  <si>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</si>
  <si>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</si>
  <si>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</si>
  <si>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</si>
  <si>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</si>
  <si>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</si>
  <si>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</si>
  <si>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</si>
  <si>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</si>
  <si>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</si>
  <si>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</si>
  <si>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</si>
  <si>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</si>
  <si>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</si>
  <si>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</si>
  <si>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</si>
  <si>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</si>
  <si>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</si>
  <si>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</si>
  <si>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</si>
  <si>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</si>
  <si>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</si>
  <si>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</si>
  <si>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</si>
  <si>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</si>
  <si>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</si>
  <si>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</si>
  <si>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</si>
  <si>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</si>
  <si>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</si>
  <si>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</si>
  <si>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</si>
  <si>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</si>
  <si>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</si>
  <si>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</si>
  <si>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</si>
  <si>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</si>
  <si>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</si>
  <si>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</si>
  <si>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</si>
  <si>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</si>
  <si>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</si>
  <si>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</si>
  <si>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</si>
  <si>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</si>
  <si>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</si>
  <si>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</si>
  <si>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</si>
  <si>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</si>
  <si>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</si>
  <si>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</si>
  <si>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</si>
  <si>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</si>
  <si>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</si>
  <si>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</si>
  <si>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</si>
  <si>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</si>
  <si>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</si>
  <si>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</si>
  <si>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</si>
  <si>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</si>
  <si>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</si>
  <si>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</si>
  <si>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</si>
  <si>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</si>
  <si>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</si>
  <si>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</si>
  <si>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</si>
  <si>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</si>
  <si>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</si>
  <si>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</si>
  <si>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</si>
  <si>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</si>
  <si>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</si>
  <si>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</si>
  <si>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</si>
  <si>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</si>
  <si>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</si>
  <si>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</si>
  <si>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</si>
  <si>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</si>
  <si>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</si>
  <si>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</si>
  <si>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</si>
  <si>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</si>
  <si>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</si>
  <si>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</si>
  <si>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</si>
  <si>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</si>
  <si>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</si>
  <si>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</si>
  <si>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</si>
  <si>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</si>
  <si>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</si>
  <si>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</si>
  <si>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</si>
  <si>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</si>
  <si>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</si>
  <si>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</si>
  <si>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</si>
  <si>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</si>
  <si>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</si>
  <si>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</si>
  <si>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</si>
  <si>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</si>
  <si>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</si>
  <si>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</si>
  <si>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</si>
  <si>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</si>
  <si>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</si>
  <si>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</si>
  <si>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</si>
  <si>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</si>
  <si>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</si>
  <si>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</si>
  <si>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</si>
  <si>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</si>
  <si>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</si>
  <si>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</si>
  <si>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</si>
  <si>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</si>
  <si>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</si>
  <si>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</si>
  <si>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</si>
  <si>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</si>
  <si>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</si>
  <si>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</si>
  <si>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</si>
  <si>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</si>
  <si>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</si>
  <si>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</si>
  <si>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</si>
  <si>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</si>
  <si>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</si>
  <si>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</si>
  <si>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</si>
  <si>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</si>
  <si>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</si>
  <si>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</si>
  <si>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</si>
  <si>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</si>
  <si>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</si>
  <si>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</si>
  <si>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</si>
  <si>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</si>
  <si>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</si>
  <si>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</si>
  <si>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</si>
  <si>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</si>
  <si>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</si>
  <si>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</si>
  <si>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</si>
  <si>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</si>
  <si>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</si>
  <si>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</si>
  <si>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</si>
  <si>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</si>
  <si>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</si>
  <si>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</si>
  <si>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</si>
  <si>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</si>
  <si>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</si>
  <si>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</si>
  <si>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</si>
  <si>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</si>
  <si>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</si>
  <si>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</si>
  <si>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</si>
  <si>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</si>
  <si>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</si>
  <si>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</si>
  <si>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</si>
  <si>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</si>
  <si>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</si>
  <si>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</si>
  <si>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</si>
  <si>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</si>
  <si>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</si>
  <si>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</si>
  <si>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</si>
  <si>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</si>
  <si>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</si>
  <si>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</si>
  <si>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</si>
  <si>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</si>
  <si>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</si>
  <si>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</si>
  <si>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</si>
  <si>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</si>
  <si>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</si>
  <si>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</si>
  <si>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</si>
  <si>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</si>
  <si>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</si>
  <si>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</si>
  <si>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</si>
  <si>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</si>
  <si>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</si>
  <si>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</si>
  <si>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</si>
  <si>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</si>
  <si>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</si>
  <si>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</si>
  <si>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</si>
  <si>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</si>
  <si>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</si>
  <si>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</si>
  <si>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</si>
  <si>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</si>
  <si>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</si>
  <si>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</si>
  <si>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</si>
  <si>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</si>
  <si>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</si>
  <si>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</si>
  <si>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</si>
  <si>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</si>
  <si>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</si>
  <si>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</si>
  <si>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</si>
  <si>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</si>
  <si>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</si>
  <si>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</si>
  <si>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</si>
  <si>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</si>
  <si>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</si>
  <si>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</si>
  <si>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</si>
  <si>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</si>
  <si>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</si>
  <si>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</si>
  <si>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</si>
  <si>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</si>
  <si>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</si>
  <si>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</si>
  <si>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</si>
  <si>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</si>
  <si>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</si>
  <si>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</si>
  <si>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</si>
  <si>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</si>
  <si>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</si>
  <si>
    <t>221U0459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</si>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</sst>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8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style="58" customWidth="1"/>
    <col min="12" max="12" width="5.1640625" customWidth="1"/>
    <col min="13" max="13" width="5.83203125" customWidth="1"/>
    <col min="14" max="14" width="6.1640625" customWidth="1"/>
    <col min="15" max="15" width="6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 x14ac:dyDescent="0.2">
      <c r="C4" t="s">
        <v>0</v>
      </c>
      <c r="D4" s="74" t="s">
        <v>100</v>
      </c>
      <c r="E4" s="74"/>
      <c r="F4" s="74"/>
      <c r="G4" s="74"/>
      <c r="I4" t="s">
        <v>1</v>
      </c>
      <c r="J4" s="75" t="s">
        <v>101</v>
      </c>
      <c r="K4" s="75"/>
      <c r="M4" t="s">
        <v>2</v>
      </c>
      <c r="N4" s="76">
        <v>45637</v>
      </c>
      <c r="O4" s="7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8" t="s">
        <v>260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57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104</v>
      </c>
      <c r="D9" s="65" t="s">
        <v>135</v>
      </c>
      <c r="E9" s="66"/>
      <c r="F9" s="66"/>
      <c r="G9" s="66"/>
      <c r="H9" s="66"/>
      <c r="I9" s="67"/>
      <c r="J9" s="38">
        <v>98</v>
      </c>
      <c r="K9" s="42">
        <v>99</v>
      </c>
      <c r="L9" s="42">
        <v>100</v>
      </c>
      <c r="M9" s="38"/>
      <c r="N9" s="38"/>
      <c r="O9" s="38"/>
      <c r="P9" s="38"/>
      <c r="Q9" s="14">
        <f>SUM(J9:L9)/3</f>
        <v>99</v>
      </c>
    </row>
    <row r="10" spans="2:18" x14ac:dyDescent="0.2">
      <c r="B10" s="39">
        <f>B9+1</f>
        <v>2</v>
      </c>
      <c r="C10" s="54" t="s">
        <v>168</v>
      </c>
      <c r="D10" s="65" t="s">
        <v>136</v>
      </c>
      <c r="E10" s="66"/>
      <c r="F10" s="66"/>
      <c r="G10" s="66"/>
      <c r="H10" s="66"/>
      <c r="I10" s="67"/>
      <c r="J10" s="29">
        <v>0</v>
      </c>
      <c r="K10" s="42">
        <v>0</v>
      </c>
      <c r="L10" s="62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105</v>
      </c>
      <c r="D11" s="65" t="s">
        <v>137</v>
      </c>
      <c r="E11" s="66"/>
      <c r="F11" s="66"/>
      <c r="G11" s="66"/>
      <c r="H11" s="66"/>
      <c r="I11" s="67"/>
      <c r="J11" s="32">
        <v>99</v>
      </c>
      <c r="K11" s="42">
        <v>100</v>
      </c>
      <c r="L11" s="42">
        <v>100</v>
      </c>
      <c r="M11" s="32"/>
      <c r="N11" s="32"/>
      <c r="O11" s="32"/>
      <c r="P11" s="32"/>
      <c r="Q11" s="14">
        <f t="shared" ref="Q11:Q26" si="0">SUM(J11:L11)/3</f>
        <v>99.666666666666671</v>
      </c>
    </row>
    <row r="12" spans="2:18" x14ac:dyDescent="0.2">
      <c r="B12" s="39">
        <f t="shared" ref="B12:B53" si="1">B11+1</f>
        <v>4</v>
      </c>
      <c r="C12" s="54" t="s">
        <v>106</v>
      </c>
      <c r="D12" s="65" t="s">
        <v>138</v>
      </c>
      <c r="E12" s="66"/>
      <c r="F12" s="66"/>
      <c r="G12" s="66"/>
      <c r="H12" s="66"/>
      <c r="I12" s="67"/>
      <c r="J12" s="38">
        <v>95</v>
      </c>
      <c r="K12" s="42">
        <v>96</v>
      </c>
      <c r="L12" s="42">
        <v>100</v>
      </c>
      <c r="M12" s="38"/>
      <c r="N12" s="38"/>
      <c r="O12" s="38"/>
      <c r="P12" s="38"/>
      <c r="Q12" s="14">
        <f t="shared" si="0"/>
        <v>97</v>
      </c>
    </row>
    <row r="13" spans="2:18" x14ac:dyDescent="0.2">
      <c r="B13" s="39">
        <f t="shared" si="1"/>
        <v>5</v>
      </c>
      <c r="C13" s="54" t="s">
        <v>107</v>
      </c>
      <c r="D13" s="65" t="s">
        <v>139</v>
      </c>
      <c r="E13" s="66"/>
      <c r="F13" s="66"/>
      <c r="G13" s="66"/>
      <c r="H13" s="66"/>
      <c r="I13" s="67"/>
      <c r="J13" s="32">
        <v>96</v>
      </c>
      <c r="K13" s="42">
        <v>97</v>
      </c>
      <c r="L13" s="42">
        <v>100</v>
      </c>
      <c r="M13" s="32"/>
      <c r="N13" s="32"/>
      <c r="O13" s="32"/>
      <c r="P13" s="32"/>
      <c r="Q13" s="14">
        <f t="shared" si="0"/>
        <v>97.666666666666671</v>
      </c>
    </row>
    <row r="14" spans="2:18" x14ac:dyDescent="0.2">
      <c r="B14" s="39">
        <f t="shared" si="1"/>
        <v>6</v>
      </c>
      <c r="C14" s="54" t="s">
        <v>108</v>
      </c>
      <c r="D14" s="65" t="s">
        <v>140</v>
      </c>
      <c r="E14" s="66"/>
      <c r="F14" s="66"/>
      <c r="G14" s="66"/>
      <c r="H14" s="66"/>
      <c r="I14" s="67"/>
      <c r="J14" s="32">
        <v>100</v>
      </c>
      <c r="K14" s="42">
        <v>100</v>
      </c>
      <c r="L14" s="42">
        <v>100</v>
      </c>
      <c r="M14" s="32"/>
      <c r="N14" s="32"/>
      <c r="O14" s="32"/>
      <c r="P14" s="32"/>
      <c r="Q14" s="14">
        <f t="shared" si="0"/>
        <v>100</v>
      </c>
    </row>
    <row r="15" spans="2:18" x14ac:dyDescent="0.2">
      <c r="B15" s="39">
        <f t="shared" si="1"/>
        <v>7</v>
      </c>
      <c r="C15" s="54" t="s">
        <v>109</v>
      </c>
      <c r="D15" s="65" t="s">
        <v>141</v>
      </c>
      <c r="E15" s="66"/>
      <c r="F15" s="66"/>
      <c r="G15" s="66"/>
      <c r="H15" s="66"/>
      <c r="I15" s="67"/>
      <c r="J15" s="32">
        <v>90</v>
      </c>
      <c r="K15" s="42">
        <v>92</v>
      </c>
      <c r="L15" s="42">
        <v>100</v>
      </c>
      <c r="M15" s="32"/>
      <c r="N15" s="32"/>
      <c r="O15" s="32"/>
      <c r="P15" s="32"/>
      <c r="Q15" s="14">
        <f t="shared" si="0"/>
        <v>94</v>
      </c>
    </row>
    <row r="16" spans="2:18" x14ac:dyDescent="0.2">
      <c r="B16" s="39">
        <f t="shared" si="1"/>
        <v>8</v>
      </c>
      <c r="C16" s="54" t="s">
        <v>110</v>
      </c>
      <c r="D16" s="65" t="s">
        <v>142</v>
      </c>
      <c r="E16" s="66"/>
      <c r="F16" s="66"/>
      <c r="G16" s="66"/>
      <c r="H16" s="66"/>
      <c r="I16" s="67"/>
      <c r="J16" s="32">
        <v>100</v>
      </c>
      <c r="K16" s="42">
        <v>100</v>
      </c>
      <c r="L16" s="42">
        <v>100</v>
      </c>
      <c r="M16" s="32"/>
      <c r="N16" s="32"/>
      <c r="O16" s="32"/>
      <c r="P16" s="32"/>
      <c r="Q16" s="14">
        <f t="shared" si="0"/>
        <v>100</v>
      </c>
    </row>
    <row r="17" spans="2:17" x14ac:dyDescent="0.2">
      <c r="B17" s="39">
        <f t="shared" si="1"/>
        <v>9</v>
      </c>
      <c r="C17" s="54" t="s">
        <v>111</v>
      </c>
      <c r="D17" s="65" t="s">
        <v>143</v>
      </c>
      <c r="E17" s="66"/>
      <c r="F17" s="66"/>
      <c r="G17" s="66"/>
      <c r="H17" s="66"/>
      <c r="I17" s="67"/>
      <c r="J17" s="32">
        <v>90</v>
      </c>
      <c r="K17" s="42">
        <v>92</v>
      </c>
      <c r="L17" s="42">
        <v>100</v>
      </c>
      <c r="M17" s="32"/>
      <c r="N17" s="32"/>
      <c r="O17" s="32"/>
      <c r="P17" s="32"/>
      <c r="Q17" s="14">
        <f t="shared" si="0"/>
        <v>94</v>
      </c>
    </row>
    <row r="18" spans="2:17" x14ac:dyDescent="0.2">
      <c r="B18" s="39">
        <f t="shared" si="1"/>
        <v>10</v>
      </c>
      <c r="C18" s="54" t="s">
        <v>112</v>
      </c>
      <c r="D18" s="65" t="s">
        <v>144</v>
      </c>
      <c r="E18" s="66"/>
      <c r="F18" s="66"/>
      <c r="G18" s="66"/>
      <c r="H18" s="66"/>
      <c r="I18" s="67"/>
      <c r="J18" s="32">
        <v>100</v>
      </c>
      <c r="K18" s="42">
        <v>100</v>
      </c>
      <c r="L18" s="42">
        <v>100</v>
      </c>
      <c r="M18" s="32"/>
      <c r="N18" s="32"/>
      <c r="O18" s="32"/>
      <c r="P18" s="32"/>
      <c r="Q18" s="14">
        <f t="shared" si="0"/>
        <v>100</v>
      </c>
    </row>
    <row r="19" spans="2:17" x14ac:dyDescent="0.2">
      <c r="B19" s="39">
        <f t="shared" si="1"/>
        <v>11</v>
      </c>
      <c r="C19" s="54" t="s">
        <v>113</v>
      </c>
      <c r="D19" s="65" t="s">
        <v>145</v>
      </c>
      <c r="E19" s="66"/>
      <c r="F19" s="66"/>
      <c r="G19" s="66"/>
      <c r="H19" s="66"/>
      <c r="I19" s="67"/>
      <c r="J19" s="32">
        <v>100</v>
      </c>
      <c r="K19" s="42">
        <v>100</v>
      </c>
      <c r="L19" s="42">
        <v>100</v>
      </c>
      <c r="M19" s="32"/>
      <c r="N19" s="32"/>
      <c r="O19" s="32"/>
      <c r="P19" s="32"/>
      <c r="Q19" s="14">
        <f t="shared" si="0"/>
        <v>100</v>
      </c>
    </row>
    <row r="20" spans="2:17" x14ac:dyDescent="0.2">
      <c r="B20" s="39">
        <f t="shared" si="1"/>
        <v>12</v>
      </c>
      <c r="C20" s="54" t="s">
        <v>114</v>
      </c>
      <c r="D20" s="65" t="s">
        <v>146</v>
      </c>
      <c r="E20" s="66"/>
      <c r="F20" s="66"/>
      <c r="G20" s="66"/>
      <c r="H20" s="66"/>
      <c r="I20" s="67"/>
      <c r="J20" s="32">
        <v>90</v>
      </c>
      <c r="K20" s="42">
        <v>92</v>
      </c>
      <c r="L20" s="42">
        <v>100</v>
      </c>
      <c r="M20" s="32"/>
      <c r="N20" s="32"/>
      <c r="O20" s="32"/>
      <c r="P20" s="32"/>
      <c r="Q20" s="14">
        <f t="shared" si="0"/>
        <v>94</v>
      </c>
    </row>
    <row r="21" spans="2:17" x14ac:dyDescent="0.2">
      <c r="B21" s="39">
        <f t="shared" si="1"/>
        <v>13</v>
      </c>
      <c r="C21" s="54" t="s">
        <v>115</v>
      </c>
      <c r="D21" s="65" t="s">
        <v>147</v>
      </c>
      <c r="E21" s="66"/>
      <c r="F21" s="66"/>
      <c r="G21" s="66"/>
      <c r="H21" s="66"/>
      <c r="I21" s="67"/>
      <c r="J21" s="32">
        <v>96</v>
      </c>
      <c r="K21" s="42">
        <v>97</v>
      </c>
      <c r="L21" s="42">
        <v>100</v>
      </c>
      <c r="M21" s="32"/>
      <c r="N21" s="32"/>
      <c r="O21" s="32"/>
      <c r="P21" s="32"/>
      <c r="Q21" s="14">
        <f t="shared" si="0"/>
        <v>97.666666666666671</v>
      </c>
    </row>
    <row r="22" spans="2:17" x14ac:dyDescent="0.2">
      <c r="B22" s="39">
        <f t="shared" si="1"/>
        <v>14</v>
      </c>
      <c r="C22" s="54" t="s">
        <v>116</v>
      </c>
      <c r="D22" s="65" t="s">
        <v>148</v>
      </c>
      <c r="E22" s="66"/>
      <c r="F22" s="66"/>
      <c r="G22" s="66"/>
      <c r="H22" s="66"/>
      <c r="I22" s="67"/>
      <c r="J22" s="32">
        <v>75</v>
      </c>
      <c r="K22" s="42">
        <v>79</v>
      </c>
      <c r="L22" s="42">
        <v>100</v>
      </c>
      <c r="M22" s="32"/>
      <c r="N22" s="32"/>
      <c r="O22" s="32"/>
      <c r="P22" s="32"/>
      <c r="Q22" s="14">
        <f t="shared" si="0"/>
        <v>84.666666666666671</v>
      </c>
    </row>
    <row r="23" spans="2:17" x14ac:dyDescent="0.2">
      <c r="B23" s="39">
        <f t="shared" si="1"/>
        <v>15</v>
      </c>
      <c r="C23" s="54" t="s">
        <v>117</v>
      </c>
      <c r="D23" s="65" t="s">
        <v>149</v>
      </c>
      <c r="E23" s="66"/>
      <c r="F23" s="66"/>
      <c r="G23" s="66"/>
      <c r="H23" s="66"/>
      <c r="I23" s="67"/>
      <c r="J23" s="32">
        <v>95</v>
      </c>
      <c r="K23" s="42">
        <v>96</v>
      </c>
      <c r="L23" s="42">
        <v>100</v>
      </c>
      <c r="M23" s="32"/>
      <c r="N23" s="32"/>
      <c r="O23" s="32"/>
      <c r="P23" s="32"/>
      <c r="Q23" s="14">
        <f t="shared" si="0"/>
        <v>97</v>
      </c>
    </row>
    <row r="24" spans="2:17" x14ac:dyDescent="0.2">
      <c r="B24" s="39">
        <f t="shared" si="1"/>
        <v>16</v>
      </c>
      <c r="C24" s="54" t="s">
        <v>118</v>
      </c>
      <c r="D24" s="65" t="s">
        <v>150</v>
      </c>
      <c r="E24" s="66"/>
      <c r="F24" s="66"/>
      <c r="G24" s="66"/>
      <c r="H24" s="66"/>
      <c r="I24" s="67"/>
      <c r="J24" s="32">
        <v>70</v>
      </c>
      <c r="K24" s="42">
        <v>0</v>
      </c>
      <c r="L24" s="6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119</v>
      </c>
      <c r="D25" s="65" t="s">
        <v>151</v>
      </c>
      <c r="E25" s="66"/>
      <c r="F25" s="66"/>
      <c r="G25" s="66"/>
      <c r="H25" s="66"/>
      <c r="I25" s="67"/>
      <c r="J25" s="32">
        <v>80</v>
      </c>
      <c r="K25" s="42">
        <v>85</v>
      </c>
      <c r="L25" s="42">
        <v>100</v>
      </c>
      <c r="M25" s="32"/>
      <c r="N25" s="32"/>
      <c r="O25" s="32"/>
      <c r="P25" s="32"/>
      <c r="Q25" s="14">
        <f t="shared" si="0"/>
        <v>88.333333333333329</v>
      </c>
    </row>
    <row r="26" spans="2:17" x14ac:dyDescent="0.2">
      <c r="B26" s="39">
        <f t="shared" si="1"/>
        <v>18</v>
      </c>
      <c r="C26" s="54" t="s">
        <v>120</v>
      </c>
      <c r="D26" s="65" t="s">
        <v>152</v>
      </c>
      <c r="E26" s="66"/>
      <c r="F26" s="66"/>
      <c r="G26" s="66"/>
      <c r="H26" s="66"/>
      <c r="I26" s="67"/>
      <c r="J26" s="32">
        <v>90</v>
      </c>
      <c r="K26" s="42">
        <v>92</v>
      </c>
      <c r="L26" s="42">
        <v>100</v>
      </c>
      <c r="M26" s="32"/>
      <c r="N26" s="32"/>
      <c r="O26" s="32"/>
      <c r="P26" s="32"/>
      <c r="Q26" s="14">
        <f t="shared" si="0"/>
        <v>94</v>
      </c>
    </row>
    <row r="27" spans="2:17" x14ac:dyDescent="0.2">
      <c r="B27" s="39">
        <f t="shared" si="1"/>
        <v>19</v>
      </c>
      <c r="C27" s="54" t="s">
        <v>121</v>
      </c>
      <c r="D27" s="65" t="s">
        <v>153</v>
      </c>
      <c r="E27" s="66"/>
      <c r="F27" s="66"/>
      <c r="G27" s="66"/>
      <c r="H27" s="66"/>
      <c r="I27" s="67"/>
      <c r="J27" s="53">
        <v>90</v>
      </c>
      <c r="K27" s="42">
        <v>0</v>
      </c>
      <c r="L27" s="62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122</v>
      </c>
      <c r="D28" s="65" t="s">
        <v>154</v>
      </c>
      <c r="E28" s="66"/>
      <c r="F28" s="66"/>
      <c r="G28" s="66"/>
      <c r="H28" s="66"/>
      <c r="I28" s="67"/>
      <c r="J28" s="53">
        <v>100</v>
      </c>
      <c r="K28" s="42">
        <v>100</v>
      </c>
      <c r="L28" s="42">
        <v>100</v>
      </c>
      <c r="M28" s="53"/>
      <c r="N28" s="53"/>
      <c r="O28" s="53"/>
      <c r="P28" s="53"/>
      <c r="Q28" s="14">
        <f t="shared" si="2"/>
        <v>100</v>
      </c>
    </row>
    <row r="29" spans="2:17" x14ac:dyDescent="0.2">
      <c r="B29" s="39">
        <f t="shared" si="1"/>
        <v>21</v>
      </c>
      <c r="C29" s="54" t="s">
        <v>123</v>
      </c>
      <c r="D29" s="65" t="s">
        <v>155</v>
      </c>
      <c r="E29" s="66"/>
      <c r="F29" s="66"/>
      <c r="G29" s="66"/>
      <c r="H29" s="66"/>
      <c r="I29" s="67"/>
      <c r="J29" s="53">
        <v>97</v>
      </c>
      <c r="K29" s="42">
        <v>98</v>
      </c>
      <c r="L29" s="42">
        <v>100</v>
      </c>
      <c r="M29" s="53"/>
      <c r="N29" s="53"/>
      <c r="O29" s="53"/>
      <c r="P29" s="53"/>
      <c r="Q29" s="14">
        <f t="shared" si="2"/>
        <v>98.333333333333329</v>
      </c>
    </row>
    <row r="30" spans="2:17" x14ac:dyDescent="0.2">
      <c r="B30" s="39">
        <f t="shared" si="1"/>
        <v>22</v>
      </c>
      <c r="C30" s="54" t="s">
        <v>259</v>
      </c>
      <c r="D30" s="65" t="s">
        <v>156</v>
      </c>
      <c r="E30" s="66"/>
      <c r="F30" s="66"/>
      <c r="G30" s="66"/>
      <c r="H30" s="66"/>
      <c r="I30" s="67"/>
      <c r="J30" s="53">
        <v>0</v>
      </c>
      <c r="K30" s="42">
        <v>0</v>
      </c>
      <c r="L30" s="62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124</v>
      </c>
      <c r="D31" s="65" t="s">
        <v>157</v>
      </c>
      <c r="E31" s="66"/>
      <c r="F31" s="66"/>
      <c r="G31" s="66"/>
      <c r="H31" s="66"/>
      <c r="I31" s="67"/>
      <c r="J31" s="53">
        <v>96</v>
      </c>
      <c r="K31" s="42">
        <v>97</v>
      </c>
      <c r="L31" s="42">
        <v>100</v>
      </c>
      <c r="M31" s="53"/>
      <c r="N31" s="53"/>
      <c r="O31" s="53"/>
      <c r="P31" s="53"/>
      <c r="Q31" s="14">
        <f t="shared" si="2"/>
        <v>97.666666666666671</v>
      </c>
    </row>
    <row r="32" spans="2:17" x14ac:dyDescent="0.2">
      <c r="B32" s="39">
        <f t="shared" si="1"/>
        <v>24</v>
      </c>
      <c r="C32" s="54" t="s">
        <v>125</v>
      </c>
      <c r="D32" s="65" t="s">
        <v>158</v>
      </c>
      <c r="E32" s="66"/>
      <c r="F32" s="66"/>
      <c r="G32" s="66"/>
      <c r="H32" s="66"/>
      <c r="I32" s="67"/>
      <c r="J32" s="53">
        <v>70</v>
      </c>
      <c r="K32" s="42">
        <v>0</v>
      </c>
      <c r="L32" s="62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126</v>
      </c>
      <c r="D33" s="65" t="s">
        <v>159</v>
      </c>
      <c r="E33" s="66"/>
      <c r="F33" s="66"/>
      <c r="G33" s="66"/>
      <c r="H33" s="66"/>
      <c r="I33" s="67"/>
      <c r="J33" s="53">
        <v>80</v>
      </c>
      <c r="K33" s="42">
        <v>80</v>
      </c>
      <c r="L33" s="42">
        <v>100</v>
      </c>
      <c r="M33" s="53"/>
      <c r="N33" s="53"/>
      <c r="O33" s="53"/>
      <c r="P33" s="53"/>
      <c r="Q33" s="14">
        <f t="shared" si="2"/>
        <v>86.666666666666671</v>
      </c>
    </row>
    <row r="34" spans="2:17" x14ac:dyDescent="0.2">
      <c r="B34" s="39">
        <f t="shared" si="1"/>
        <v>26</v>
      </c>
      <c r="C34" s="54" t="s">
        <v>127</v>
      </c>
      <c r="D34" s="65" t="s">
        <v>160</v>
      </c>
      <c r="E34" s="66"/>
      <c r="F34" s="66"/>
      <c r="G34" s="66"/>
      <c r="H34" s="66"/>
      <c r="I34" s="67"/>
      <c r="J34" s="53">
        <v>75</v>
      </c>
      <c r="K34" s="42">
        <v>75</v>
      </c>
      <c r="L34" s="42">
        <v>100</v>
      </c>
      <c r="M34" s="53"/>
      <c r="N34" s="53"/>
      <c r="O34" s="53"/>
      <c r="P34" s="53"/>
      <c r="Q34" s="14">
        <f t="shared" si="2"/>
        <v>83.333333333333329</v>
      </c>
    </row>
    <row r="35" spans="2:17" x14ac:dyDescent="0.2">
      <c r="B35" s="39">
        <f t="shared" si="1"/>
        <v>27</v>
      </c>
      <c r="C35" s="54" t="s">
        <v>128</v>
      </c>
      <c r="D35" s="65" t="s">
        <v>161</v>
      </c>
      <c r="E35" s="66"/>
      <c r="F35" s="66"/>
      <c r="G35" s="66"/>
      <c r="H35" s="66"/>
      <c r="I35" s="67"/>
      <c r="J35" s="53">
        <v>97</v>
      </c>
      <c r="K35" s="42">
        <v>98</v>
      </c>
      <c r="L35" s="42">
        <v>100</v>
      </c>
      <c r="M35" s="53"/>
      <c r="N35" s="53"/>
      <c r="O35" s="53"/>
      <c r="P35" s="53"/>
      <c r="Q35" s="14">
        <f t="shared" si="2"/>
        <v>98.333333333333329</v>
      </c>
    </row>
    <row r="36" spans="2:17" x14ac:dyDescent="0.2">
      <c r="B36" s="39">
        <f t="shared" si="1"/>
        <v>28</v>
      </c>
      <c r="C36" s="54" t="s">
        <v>129</v>
      </c>
      <c r="D36" s="65" t="s">
        <v>162</v>
      </c>
      <c r="E36" s="66"/>
      <c r="F36" s="66"/>
      <c r="G36" s="66"/>
      <c r="H36" s="66"/>
      <c r="I36" s="67"/>
      <c r="J36" s="53">
        <v>100</v>
      </c>
      <c r="K36" s="42">
        <v>100</v>
      </c>
      <c r="L36" s="42">
        <v>100</v>
      </c>
      <c r="M36" s="53"/>
      <c r="N36" s="53"/>
      <c r="O36" s="53"/>
      <c r="P36" s="53"/>
      <c r="Q36" s="14">
        <f t="shared" si="2"/>
        <v>100</v>
      </c>
    </row>
    <row r="37" spans="2:17" x14ac:dyDescent="0.2">
      <c r="B37" s="39">
        <f t="shared" si="1"/>
        <v>29</v>
      </c>
      <c r="C37" s="54" t="s">
        <v>130</v>
      </c>
      <c r="D37" s="65" t="s">
        <v>163</v>
      </c>
      <c r="E37" s="66"/>
      <c r="F37" s="66"/>
      <c r="G37" s="66"/>
      <c r="H37" s="66"/>
      <c r="I37" s="67"/>
      <c r="J37" s="53">
        <v>89</v>
      </c>
      <c r="K37" s="42">
        <v>92</v>
      </c>
      <c r="L37" s="42">
        <v>100</v>
      </c>
      <c r="M37" s="53"/>
      <c r="N37" s="53"/>
      <c r="O37" s="53"/>
      <c r="P37" s="53"/>
      <c r="Q37" s="14">
        <f t="shared" si="2"/>
        <v>93.666666666666671</v>
      </c>
    </row>
    <row r="38" spans="2:17" x14ac:dyDescent="0.2">
      <c r="B38" s="39">
        <f t="shared" si="1"/>
        <v>30</v>
      </c>
      <c r="C38" s="54" t="s">
        <v>131</v>
      </c>
      <c r="D38" s="65" t="s">
        <v>164</v>
      </c>
      <c r="E38" s="66"/>
      <c r="F38" s="66"/>
      <c r="G38" s="66"/>
      <c r="H38" s="66"/>
      <c r="I38" s="67"/>
      <c r="J38" s="53">
        <v>80</v>
      </c>
      <c r="K38" s="42">
        <v>85</v>
      </c>
      <c r="L38" s="42">
        <v>100</v>
      </c>
      <c r="M38" s="53"/>
      <c r="N38" s="53"/>
      <c r="O38" s="53"/>
      <c r="P38" s="53"/>
      <c r="Q38" s="14">
        <f t="shared" si="2"/>
        <v>88.333333333333329</v>
      </c>
    </row>
    <row r="39" spans="2:17" x14ac:dyDescent="0.2">
      <c r="B39" s="39">
        <f t="shared" si="1"/>
        <v>31</v>
      </c>
      <c r="C39" s="54" t="s">
        <v>132</v>
      </c>
      <c r="D39" s="65" t="s">
        <v>165</v>
      </c>
      <c r="E39" s="66"/>
      <c r="F39" s="66"/>
      <c r="G39" s="66"/>
      <c r="H39" s="66"/>
      <c r="I39" s="67"/>
      <c r="J39" s="53">
        <v>94</v>
      </c>
      <c r="K39" s="42">
        <v>95</v>
      </c>
      <c r="L39" s="42">
        <v>100</v>
      </c>
      <c r="M39" s="53"/>
      <c r="N39" s="53"/>
      <c r="O39" s="53"/>
      <c r="P39" s="53"/>
      <c r="Q39" s="14">
        <f t="shared" si="2"/>
        <v>96.333333333333329</v>
      </c>
    </row>
    <row r="40" spans="2:17" x14ac:dyDescent="0.2">
      <c r="B40" s="39">
        <f t="shared" si="1"/>
        <v>32</v>
      </c>
      <c r="C40" s="54" t="s">
        <v>133</v>
      </c>
      <c r="D40" s="65" t="s">
        <v>166</v>
      </c>
      <c r="E40" s="66"/>
      <c r="F40" s="66"/>
      <c r="G40" s="66"/>
      <c r="H40" s="66"/>
      <c r="I40" s="67"/>
      <c r="J40" s="53">
        <v>80</v>
      </c>
      <c r="K40" s="42">
        <v>0</v>
      </c>
      <c r="L40" s="62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134</v>
      </c>
      <c r="D41" s="65" t="s">
        <v>167</v>
      </c>
      <c r="E41" s="66"/>
      <c r="F41" s="66"/>
      <c r="G41" s="66"/>
      <c r="H41" s="66"/>
      <c r="I41" s="67"/>
      <c r="J41" s="53">
        <v>100</v>
      </c>
      <c r="K41" s="42">
        <v>100</v>
      </c>
      <c r="L41" s="42">
        <v>100</v>
      </c>
      <c r="M41" s="53"/>
      <c r="N41" s="53"/>
      <c r="O41" s="53"/>
      <c r="P41" s="53"/>
      <c r="Q41" s="14">
        <f t="shared" si="2"/>
        <v>100</v>
      </c>
    </row>
    <row r="42" spans="2:17" x14ac:dyDescent="0.2">
      <c r="B42" s="39">
        <f t="shared" si="1"/>
        <v>34</v>
      </c>
      <c r="C42" s="18"/>
      <c r="D42" s="77"/>
      <c r="E42" s="77"/>
      <c r="F42" s="77"/>
      <c r="G42" s="77"/>
      <c r="H42" s="77"/>
      <c r="I42" s="77"/>
      <c r="J42" s="19"/>
      <c r="K42" s="42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77"/>
      <c r="E43" s="77"/>
      <c r="F43" s="77"/>
      <c r="G43" s="77"/>
      <c r="H43" s="77"/>
      <c r="I43" s="77"/>
      <c r="J43" s="19"/>
      <c r="K43" s="42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77"/>
      <c r="E44" s="77"/>
      <c r="F44" s="77"/>
      <c r="G44" s="77"/>
      <c r="H44" s="77"/>
      <c r="I44" s="77"/>
      <c r="J44" s="19"/>
      <c r="K44" s="42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77"/>
      <c r="E45" s="77"/>
      <c r="F45" s="77"/>
      <c r="G45" s="77"/>
      <c r="H45" s="77"/>
      <c r="I45" s="77"/>
      <c r="J45" s="19"/>
      <c r="K45" s="42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77"/>
      <c r="E46" s="77"/>
      <c r="F46" s="77"/>
      <c r="G46" s="77"/>
      <c r="H46" s="77"/>
      <c r="I46" s="77"/>
      <c r="J46" s="19"/>
      <c r="K46" s="42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77"/>
      <c r="E47" s="77"/>
      <c r="F47" s="77"/>
      <c r="G47" s="77"/>
      <c r="H47" s="77"/>
      <c r="I47" s="77"/>
      <c r="J47" s="19"/>
      <c r="K47" s="42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77"/>
      <c r="E48" s="77"/>
      <c r="F48" s="77"/>
      <c r="G48" s="77"/>
      <c r="H48" s="77"/>
      <c r="I48" s="77"/>
      <c r="J48" s="19"/>
      <c r="K48" s="42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77"/>
      <c r="E49" s="77"/>
      <c r="F49" s="77"/>
      <c r="G49" s="77"/>
      <c r="H49" s="77"/>
      <c r="I49" s="77"/>
      <c r="J49" s="19"/>
      <c r="K49" s="42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77"/>
      <c r="E50" s="77"/>
      <c r="F50" s="77"/>
      <c r="G50" s="77"/>
      <c r="H50" s="77"/>
      <c r="I50" s="77"/>
      <c r="J50" s="19"/>
      <c r="K50" s="42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77"/>
      <c r="E51" s="77"/>
      <c r="F51" s="77"/>
      <c r="G51" s="77"/>
      <c r="H51" s="77"/>
      <c r="I51" s="77"/>
      <c r="J51" s="19"/>
      <c r="K51" s="42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77"/>
      <c r="E52" s="77"/>
      <c r="F52" s="77"/>
      <c r="G52" s="77"/>
      <c r="H52" s="77"/>
      <c r="I52" s="77"/>
      <c r="J52" s="19"/>
      <c r="K52" s="42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77"/>
      <c r="E53" s="77"/>
      <c r="F53" s="77"/>
      <c r="G53" s="77"/>
      <c r="H53" s="77"/>
      <c r="I53" s="77"/>
      <c r="J53" s="19"/>
      <c r="K53" s="42"/>
      <c r="L53" s="19"/>
      <c r="M53" s="19"/>
      <c r="N53" s="19"/>
      <c r="O53" s="19"/>
      <c r="P53" s="19"/>
      <c r="Q53" s="14"/>
    </row>
    <row r="54" spans="2:17" x14ac:dyDescent="0.2">
      <c r="C54" s="78"/>
      <c r="D54" s="78"/>
      <c r="E54" s="17"/>
      <c r="H54" s="79" t="s">
        <v>19</v>
      </c>
      <c r="I54" s="79"/>
      <c r="J54" s="23">
        <f t="shared" ref="J54:Q54" si="3">COUNTIF(J9:J53,"&gt;=70")</f>
        <v>31</v>
      </c>
      <c r="K54" s="59">
        <f t="shared" si="3"/>
        <v>27</v>
      </c>
      <c r="L54" s="41">
        <f t="shared" si="3"/>
        <v>27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27</v>
      </c>
    </row>
    <row r="55" spans="2:17" x14ac:dyDescent="0.2">
      <c r="C55" s="78"/>
      <c r="D55" s="78"/>
      <c r="E55" s="21"/>
      <c r="H55" s="80" t="s">
        <v>20</v>
      </c>
      <c r="I55" s="80"/>
      <c r="J55" s="24">
        <f t="shared" ref="J55:Q55" si="4">COUNTIF(J9:J53,"&lt;70")</f>
        <v>2</v>
      </c>
      <c r="K55" s="60">
        <f t="shared" si="4"/>
        <v>6</v>
      </c>
      <c r="L55" s="40">
        <f t="shared" si="4"/>
        <v>6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6</v>
      </c>
    </row>
    <row r="56" spans="2:17" x14ac:dyDescent="0.2">
      <c r="C56" s="78"/>
      <c r="D56" s="78"/>
      <c r="E56" s="78"/>
      <c r="H56" s="80" t="s">
        <v>21</v>
      </c>
      <c r="I56" s="80"/>
      <c r="J56" s="24">
        <f t="shared" ref="J56:Q56" si="5">COUNT(J9:J53)</f>
        <v>33</v>
      </c>
      <c r="K56" s="6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78"/>
      <c r="D57" s="78"/>
      <c r="E57" s="17"/>
      <c r="F57" s="12"/>
      <c r="H57" s="81" t="s">
        <v>16</v>
      </c>
      <c r="I57" s="81"/>
      <c r="J57" s="25">
        <f>J54/J56</f>
        <v>0.93939393939393945</v>
      </c>
      <c r="K57" s="26">
        <f t="shared" ref="K57:Q57" si="6">K54/K56</f>
        <v>0.81818181818181823</v>
      </c>
      <c r="L57" s="26">
        <f t="shared" si="6"/>
        <v>0.81818181818181823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0.81818181818181823</v>
      </c>
    </row>
    <row r="58" spans="2:17" x14ac:dyDescent="0.2">
      <c r="C58" s="78"/>
      <c r="D58" s="78"/>
      <c r="E58" s="17"/>
      <c r="F58" s="12"/>
      <c r="H58" s="81" t="s">
        <v>17</v>
      </c>
      <c r="I58" s="81"/>
      <c r="J58" s="25">
        <f>J55/J56</f>
        <v>6.0606060606060608E-2</v>
      </c>
      <c r="K58" s="25">
        <f t="shared" ref="K58:Q58" si="7">K55/K56</f>
        <v>0.18181818181818182</v>
      </c>
      <c r="L58" s="26">
        <f t="shared" si="7"/>
        <v>0.18181818181818182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0.18181818181818182</v>
      </c>
    </row>
    <row r="59" spans="2:17" x14ac:dyDescent="0.2">
      <c r="C59" s="78"/>
      <c r="D59" s="7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82"/>
      <c r="K61" s="82"/>
      <c r="L61" s="82"/>
      <c r="M61" s="82"/>
      <c r="N61" s="82"/>
      <c r="O61" s="82"/>
      <c r="P61" s="82"/>
    </row>
    <row r="62" spans="2:17" x14ac:dyDescent="0.2">
      <c r="J62" s="83" t="s">
        <v>18</v>
      </c>
      <c r="K62" s="83"/>
      <c r="L62" s="83"/>
      <c r="M62" s="83"/>
      <c r="N62" s="83"/>
      <c r="O62" s="83"/>
      <c r="P62" s="8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3:I13"/>
    <mergeCell ref="D14:I14"/>
    <mergeCell ref="D15:I15"/>
    <mergeCell ref="D16:I16"/>
    <mergeCell ref="D9:I9"/>
    <mergeCell ref="D12:I12"/>
    <mergeCell ref="D10:I10"/>
    <mergeCell ref="D11:I11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zoomScaleNormal="100" workbookViewId="0">
      <selection activeCell="P9" sqref="P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50"/>
      <c r="R3" s="50"/>
    </row>
    <row r="4" spans="2:18" x14ac:dyDescent="0.2">
      <c r="C4" t="s">
        <v>0</v>
      </c>
      <c r="D4" s="74" t="s">
        <v>98</v>
      </c>
      <c r="E4" s="74"/>
      <c r="F4" s="74"/>
      <c r="G4" s="74"/>
      <c r="I4" t="s">
        <v>1</v>
      </c>
      <c r="J4" s="75" t="s">
        <v>99</v>
      </c>
      <c r="K4" s="75"/>
      <c r="M4" t="s">
        <v>2</v>
      </c>
      <c r="N4" s="76">
        <v>45637</v>
      </c>
      <c r="O4" s="7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8" t="s">
        <v>260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51" t="s">
        <v>7</v>
      </c>
      <c r="K8" s="51" t="s">
        <v>10</v>
      </c>
      <c r="L8" s="61" t="s">
        <v>11</v>
      </c>
      <c r="M8" s="61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169</v>
      </c>
      <c r="D9" s="84" t="s">
        <v>186</v>
      </c>
      <c r="E9" s="85"/>
      <c r="F9" s="85"/>
      <c r="G9" s="85"/>
      <c r="H9" s="85"/>
      <c r="I9" s="86"/>
      <c r="J9" s="51">
        <v>100</v>
      </c>
      <c r="K9" s="55">
        <v>100</v>
      </c>
      <c r="L9" s="51">
        <v>95</v>
      </c>
      <c r="M9" s="51">
        <v>95</v>
      </c>
      <c r="N9" s="51">
        <v>97</v>
      </c>
      <c r="O9" s="51">
        <v>98</v>
      </c>
      <c r="P9" s="51"/>
      <c r="Q9" s="14">
        <f>SUM(J9:O9)/6</f>
        <v>97.5</v>
      </c>
    </row>
    <row r="10" spans="2:18" x14ac:dyDescent="0.2">
      <c r="B10" s="47">
        <f>B9+1</f>
        <v>2</v>
      </c>
      <c r="C10" s="52" t="s">
        <v>170</v>
      </c>
      <c r="D10" s="84" t="s">
        <v>187</v>
      </c>
      <c r="E10" s="85"/>
      <c r="F10" s="85"/>
      <c r="G10" s="85"/>
      <c r="H10" s="85"/>
      <c r="I10" s="86"/>
      <c r="J10" s="53">
        <v>100</v>
      </c>
      <c r="K10" s="55">
        <v>100</v>
      </c>
      <c r="L10" s="51">
        <v>94</v>
      </c>
      <c r="M10" s="51">
        <v>87</v>
      </c>
      <c r="N10" s="51">
        <v>90</v>
      </c>
      <c r="O10" s="51">
        <v>92</v>
      </c>
      <c r="P10" s="51"/>
      <c r="Q10" s="14">
        <f t="shared" ref="Q10:Q25" si="0">SUM(J10:O10)/6</f>
        <v>93.833333333333329</v>
      </c>
    </row>
    <row r="11" spans="2:18" x14ac:dyDescent="0.2">
      <c r="B11" s="47">
        <f t="shared" ref="B11:B53" si="1">B10+1</f>
        <v>3</v>
      </c>
      <c r="C11" s="52" t="s">
        <v>171</v>
      </c>
      <c r="D11" s="84" t="s">
        <v>188</v>
      </c>
      <c r="E11" s="85"/>
      <c r="F11" s="85"/>
      <c r="G11" s="85"/>
      <c r="H11" s="85"/>
      <c r="I11" s="86"/>
      <c r="J11" s="53">
        <v>100</v>
      </c>
      <c r="K11" s="55">
        <v>100</v>
      </c>
      <c r="L11" s="51">
        <v>94</v>
      </c>
      <c r="M11" s="51">
        <v>87</v>
      </c>
      <c r="N11" s="51">
        <v>90</v>
      </c>
      <c r="O11" s="51">
        <v>92</v>
      </c>
      <c r="P11" s="51"/>
      <c r="Q11" s="14">
        <f t="shared" si="0"/>
        <v>93.833333333333329</v>
      </c>
    </row>
    <row r="12" spans="2:18" x14ac:dyDescent="0.2">
      <c r="B12" s="47">
        <f t="shared" si="1"/>
        <v>4</v>
      </c>
      <c r="C12" s="52" t="s">
        <v>172</v>
      </c>
      <c r="D12" s="84" t="s">
        <v>189</v>
      </c>
      <c r="E12" s="85"/>
      <c r="F12" s="85"/>
      <c r="G12" s="85"/>
      <c r="H12" s="85"/>
      <c r="I12" s="86"/>
      <c r="J12" s="53">
        <v>100</v>
      </c>
      <c r="K12" s="55">
        <v>100</v>
      </c>
      <c r="L12" s="51">
        <v>95</v>
      </c>
      <c r="M12" s="51">
        <v>90</v>
      </c>
      <c r="N12" s="51">
        <v>95</v>
      </c>
      <c r="O12" s="51">
        <v>98</v>
      </c>
      <c r="P12" s="51"/>
      <c r="Q12" s="14">
        <f t="shared" si="0"/>
        <v>96.333333333333329</v>
      </c>
    </row>
    <row r="13" spans="2:18" x14ac:dyDescent="0.2">
      <c r="B13" s="47">
        <f t="shared" si="1"/>
        <v>5</v>
      </c>
      <c r="C13" s="52" t="s">
        <v>173</v>
      </c>
      <c r="D13" s="84" t="s">
        <v>190</v>
      </c>
      <c r="E13" s="85"/>
      <c r="F13" s="85"/>
      <c r="G13" s="85"/>
      <c r="H13" s="85"/>
      <c r="I13" s="86"/>
      <c r="J13" s="53">
        <v>100</v>
      </c>
      <c r="K13" s="55">
        <v>100</v>
      </c>
      <c r="L13" s="51">
        <v>95</v>
      </c>
      <c r="M13" s="51">
        <v>98</v>
      </c>
      <c r="N13" s="51">
        <v>100</v>
      </c>
      <c r="O13" s="51">
        <v>100</v>
      </c>
      <c r="P13" s="51"/>
      <c r="Q13" s="14">
        <f t="shared" si="0"/>
        <v>98.833333333333329</v>
      </c>
    </row>
    <row r="14" spans="2:18" x14ac:dyDescent="0.2">
      <c r="B14" s="47">
        <f t="shared" si="1"/>
        <v>6</v>
      </c>
      <c r="C14" s="52" t="s">
        <v>174</v>
      </c>
      <c r="D14" s="84" t="s">
        <v>191</v>
      </c>
      <c r="E14" s="85"/>
      <c r="F14" s="85"/>
      <c r="G14" s="85"/>
      <c r="H14" s="85"/>
      <c r="I14" s="86"/>
      <c r="J14" s="53">
        <v>100</v>
      </c>
      <c r="K14" s="55">
        <v>100</v>
      </c>
      <c r="L14" s="51">
        <v>95</v>
      </c>
      <c r="M14" s="51">
        <v>96</v>
      </c>
      <c r="N14" s="51">
        <v>97</v>
      </c>
      <c r="O14" s="51">
        <v>99</v>
      </c>
      <c r="P14" s="51"/>
      <c r="Q14" s="14">
        <f t="shared" si="0"/>
        <v>97.833333333333329</v>
      </c>
    </row>
    <row r="15" spans="2:18" x14ac:dyDescent="0.2">
      <c r="B15" s="47">
        <f t="shared" si="1"/>
        <v>7</v>
      </c>
      <c r="C15" s="52" t="s">
        <v>175</v>
      </c>
      <c r="D15" s="84" t="s">
        <v>192</v>
      </c>
      <c r="E15" s="85"/>
      <c r="F15" s="85"/>
      <c r="G15" s="85"/>
      <c r="H15" s="85"/>
      <c r="I15" s="86"/>
      <c r="J15" s="53">
        <v>100</v>
      </c>
      <c r="K15" s="55">
        <v>100</v>
      </c>
      <c r="L15" s="51">
        <v>95</v>
      </c>
      <c r="M15" s="51">
        <v>87</v>
      </c>
      <c r="N15" s="63">
        <v>90</v>
      </c>
      <c r="O15" s="63">
        <v>92</v>
      </c>
      <c r="P15" s="51"/>
      <c r="Q15" s="14">
        <f t="shared" si="0"/>
        <v>94</v>
      </c>
    </row>
    <row r="16" spans="2:18" x14ac:dyDescent="0.2">
      <c r="B16" s="47">
        <f t="shared" si="1"/>
        <v>8</v>
      </c>
      <c r="C16" s="52" t="s">
        <v>176</v>
      </c>
      <c r="D16" s="84" t="s">
        <v>193</v>
      </c>
      <c r="E16" s="85"/>
      <c r="F16" s="85"/>
      <c r="G16" s="85"/>
      <c r="H16" s="85"/>
      <c r="I16" s="86"/>
      <c r="J16" s="53">
        <v>100</v>
      </c>
      <c r="K16" s="55">
        <v>100</v>
      </c>
      <c r="L16" s="51">
        <v>95</v>
      </c>
      <c r="M16" s="51">
        <v>98</v>
      </c>
      <c r="N16" s="63">
        <v>100</v>
      </c>
      <c r="O16" s="63">
        <v>100</v>
      </c>
      <c r="P16" s="51"/>
      <c r="Q16" s="14">
        <f t="shared" si="0"/>
        <v>98.833333333333329</v>
      </c>
    </row>
    <row r="17" spans="2:17" x14ac:dyDescent="0.2">
      <c r="B17" s="47">
        <f t="shared" si="1"/>
        <v>9</v>
      </c>
      <c r="C17" s="52" t="s">
        <v>177</v>
      </c>
      <c r="D17" s="84" t="s">
        <v>194</v>
      </c>
      <c r="E17" s="85"/>
      <c r="F17" s="85"/>
      <c r="G17" s="85"/>
      <c r="H17" s="85"/>
      <c r="I17" s="86"/>
      <c r="J17" s="53">
        <v>100</v>
      </c>
      <c r="K17" s="55">
        <v>100</v>
      </c>
      <c r="L17" s="51">
        <v>95</v>
      </c>
      <c r="M17" s="51">
        <v>95</v>
      </c>
      <c r="N17" s="51">
        <v>96</v>
      </c>
      <c r="O17" s="51">
        <v>98</v>
      </c>
      <c r="P17" s="51"/>
      <c r="Q17" s="14">
        <f t="shared" si="0"/>
        <v>97.333333333333329</v>
      </c>
    </row>
    <row r="18" spans="2:17" x14ac:dyDescent="0.2">
      <c r="B18" s="47">
        <f t="shared" si="1"/>
        <v>10</v>
      </c>
      <c r="C18" s="52" t="s">
        <v>178</v>
      </c>
      <c r="D18" s="84" t="s">
        <v>195</v>
      </c>
      <c r="E18" s="85"/>
      <c r="F18" s="85"/>
      <c r="G18" s="85"/>
      <c r="H18" s="85"/>
      <c r="I18" s="86"/>
      <c r="J18" s="53">
        <v>100</v>
      </c>
      <c r="K18" s="55">
        <v>100</v>
      </c>
      <c r="L18" s="51">
        <v>95</v>
      </c>
      <c r="M18" s="51">
        <v>87</v>
      </c>
      <c r="N18" s="63">
        <v>90</v>
      </c>
      <c r="O18" s="63">
        <v>92</v>
      </c>
      <c r="P18" s="51"/>
      <c r="Q18" s="14">
        <f t="shared" si="0"/>
        <v>94</v>
      </c>
    </row>
    <row r="19" spans="2:17" x14ac:dyDescent="0.2">
      <c r="B19" s="47">
        <f t="shared" si="1"/>
        <v>11</v>
      </c>
      <c r="C19" s="52" t="s">
        <v>179</v>
      </c>
      <c r="D19" s="84" t="s">
        <v>196</v>
      </c>
      <c r="E19" s="85"/>
      <c r="F19" s="85"/>
      <c r="G19" s="85"/>
      <c r="H19" s="85"/>
      <c r="I19" s="86"/>
      <c r="J19" s="53">
        <v>100</v>
      </c>
      <c r="K19" s="55">
        <v>100</v>
      </c>
      <c r="L19" s="51">
        <v>95</v>
      </c>
      <c r="M19" s="51">
        <v>98</v>
      </c>
      <c r="N19" s="63">
        <v>100</v>
      </c>
      <c r="O19" s="63">
        <v>100</v>
      </c>
      <c r="P19" s="51"/>
      <c r="Q19" s="14">
        <f t="shared" si="0"/>
        <v>98.833333333333329</v>
      </c>
    </row>
    <row r="20" spans="2:17" x14ac:dyDescent="0.2">
      <c r="B20" s="47">
        <f t="shared" si="1"/>
        <v>12</v>
      </c>
      <c r="C20" s="52" t="s">
        <v>180</v>
      </c>
      <c r="D20" s="84" t="s">
        <v>197</v>
      </c>
      <c r="E20" s="85"/>
      <c r="F20" s="85"/>
      <c r="G20" s="85"/>
      <c r="H20" s="85"/>
      <c r="I20" s="86"/>
      <c r="J20" s="53">
        <v>100</v>
      </c>
      <c r="K20" s="55">
        <v>100</v>
      </c>
      <c r="L20" s="51">
        <v>95</v>
      </c>
      <c r="M20" s="51">
        <v>87</v>
      </c>
      <c r="N20" s="63">
        <v>90</v>
      </c>
      <c r="O20" s="63">
        <v>92</v>
      </c>
      <c r="P20" s="51"/>
      <c r="Q20" s="14">
        <f t="shared" si="0"/>
        <v>94</v>
      </c>
    </row>
    <row r="21" spans="2:17" x14ac:dyDescent="0.2">
      <c r="B21" s="47">
        <f t="shared" si="1"/>
        <v>13</v>
      </c>
      <c r="C21" s="52" t="s">
        <v>181</v>
      </c>
      <c r="D21" s="84" t="s">
        <v>198</v>
      </c>
      <c r="E21" s="85"/>
      <c r="F21" s="85"/>
      <c r="G21" s="85"/>
      <c r="H21" s="85"/>
      <c r="I21" s="86"/>
      <c r="J21" s="53">
        <v>100</v>
      </c>
      <c r="K21" s="55">
        <v>100</v>
      </c>
      <c r="L21" s="51">
        <v>95</v>
      </c>
      <c r="M21" s="51">
        <v>90</v>
      </c>
      <c r="N21" s="63">
        <v>95</v>
      </c>
      <c r="O21" s="63">
        <v>98</v>
      </c>
      <c r="P21" s="51"/>
      <c r="Q21" s="14">
        <f t="shared" si="0"/>
        <v>96.333333333333329</v>
      </c>
    </row>
    <row r="22" spans="2:17" x14ac:dyDescent="0.2">
      <c r="B22" s="47">
        <f t="shared" si="1"/>
        <v>14</v>
      </c>
      <c r="C22" s="52" t="s">
        <v>182</v>
      </c>
      <c r="D22" s="84" t="s">
        <v>199</v>
      </c>
      <c r="E22" s="85"/>
      <c r="F22" s="85"/>
      <c r="G22" s="85"/>
      <c r="H22" s="85"/>
      <c r="I22" s="86"/>
      <c r="J22" s="53">
        <v>100</v>
      </c>
      <c r="K22" s="55">
        <v>100</v>
      </c>
      <c r="L22" s="51">
        <v>90</v>
      </c>
      <c r="M22" s="51">
        <v>85</v>
      </c>
      <c r="N22" s="51">
        <v>88</v>
      </c>
      <c r="O22" s="51">
        <v>92</v>
      </c>
      <c r="P22" s="51"/>
      <c r="Q22" s="14">
        <f t="shared" si="0"/>
        <v>92.5</v>
      </c>
    </row>
    <row r="23" spans="2:17" x14ac:dyDescent="0.2">
      <c r="B23" s="47">
        <f t="shared" si="1"/>
        <v>15</v>
      </c>
      <c r="C23" s="52" t="s">
        <v>183</v>
      </c>
      <c r="D23" s="84" t="s">
        <v>200</v>
      </c>
      <c r="E23" s="85"/>
      <c r="F23" s="85"/>
      <c r="G23" s="85"/>
      <c r="H23" s="85"/>
      <c r="I23" s="86"/>
      <c r="J23" s="53">
        <v>100</v>
      </c>
      <c r="K23" s="55">
        <v>90</v>
      </c>
      <c r="L23" s="51">
        <v>90</v>
      </c>
      <c r="M23" s="51">
        <v>85</v>
      </c>
      <c r="N23" s="63">
        <v>88</v>
      </c>
      <c r="O23" s="63">
        <v>92</v>
      </c>
      <c r="P23" s="51"/>
      <c r="Q23" s="14">
        <f t="shared" si="0"/>
        <v>90.833333333333329</v>
      </c>
    </row>
    <row r="24" spans="2:17" x14ac:dyDescent="0.2">
      <c r="B24" s="47">
        <f t="shared" si="1"/>
        <v>16</v>
      </c>
      <c r="C24" s="52" t="s">
        <v>184</v>
      </c>
      <c r="D24" s="84" t="s">
        <v>201</v>
      </c>
      <c r="E24" s="85"/>
      <c r="F24" s="85"/>
      <c r="G24" s="85"/>
      <c r="H24" s="85"/>
      <c r="I24" s="86"/>
      <c r="J24" s="53">
        <v>100</v>
      </c>
      <c r="K24" s="55">
        <v>100</v>
      </c>
      <c r="L24" s="51">
        <v>95</v>
      </c>
      <c r="M24" s="51">
        <v>87</v>
      </c>
      <c r="N24" s="63">
        <v>90</v>
      </c>
      <c r="O24" s="63">
        <v>92</v>
      </c>
      <c r="P24" s="51"/>
      <c r="Q24" s="14">
        <f t="shared" si="0"/>
        <v>94</v>
      </c>
    </row>
    <row r="25" spans="2:17" x14ac:dyDescent="0.2">
      <c r="B25" s="47">
        <f t="shared" si="1"/>
        <v>17</v>
      </c>
      <c r="C25" s="52" t="s">
        <v>185</v>
      </c>
      <c r="D25" s="84" t="s">
        <v>202</v>
      </c>
      <c r="E25" s="85"/>
      <c r="F25" s="85"/>
      <c r="G25" s="85"/>
      <c r="H25" s="85"/>
      <c r="I25" s="86"/>
      <c r="J25" s="53">
        <v>100</v>
      </c>
      <c r="K25" s="55">
        <v>100</v>
      </c>
      <c r="L25" s="51">
        <v>95</v>
      </c>
      <c r="M25" s="51">
        <v>90</v>
      </c>
      <c r="N25" s="63">
        <v>95</v>
      </c>
      <c r="O25" s="63">
        <v>98</v>
      </c>
      <c r="P25" s="51"/>
      <c r="Q25" s="14">
        <f t="shared" si="0"/>
        <v>96.333333333333329</v>
      </c>
    </row>
    <row r="26" spans="2:17" x14ac:dyDescent="0.2">
      <c r="B26" s="47">
        <f t="shared" si="1"/>
        <v>18</v>
      </c>
      <c r="C26" s="3"/>
      <c r="D26" s="84"/>
      <c r="E26" s="85"/>
      <c r="F26" s="85"/>
      <c r="G26" s="85"/>
      <c r="H26" s="85"/>
      <c r="I26" s="86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84"/>
      <c r="E27" s="85"/>
      <c r="F27" s="85"/>
      <c r="G27" s="85"/>
      <c r="H27" s="85"/>
      <c r="I27" s="86"/>
      <c r="J27" s="51"/>
      <c r="K27" s="51"/>
      <c r="L27" s="51"/>
      <c r="M27" s="57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84"/>
      <c r="E28" s="85"/>
      <c r="F28" s="85"/>
      <c r="G28" s="85"/>
      <c r="H28" s="85"/>
      <c r="I28" s="86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84"/>
      <c r="E29" s="85"/>
      <c r="F29" s="85"/>
      <c r="G29" s="85"/>
      <c r="H29" s="85"/>
      <c r="I29" s="86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84"/>
      <c r="E30" s="85"/>
      <c r="F30" s="85"/>
      <c r="G30" s="85"/>
      <c r="H30" s="85"/>
      <c r="I30" s="86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87"/>
      <c r="E31" s="88"/>
      <c r="F31" s="88"/>
      <c r="G31" s="88"/>
      <c r="H31" s="88"/>
      <c r="I31" s="89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87"/>
      <c r="E32" s="88"/>
      <c r="F32" s="88"/>
      <c r="G32" s="88"/>
      <c r="H32" s="88"/>
      <c r="I32" s="89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87"/>
      <c r="E33" s="88"/>
      <c r="F33" s="88"/>
      <c r="G33" s="88"/>
      <c r="H33" s="88"/>
      <c r="I33" s="89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87"/>
      <c r="E34" s="88"/>
      <c r="F34" s="88"/>
      <c r="G34" s="88"/>
      <c r="H34" s="88"/>
      <c r="I34" s="89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87"/>
      <c r="E35" s="88"/>
      <c r="F35" s="88"/>
      <c r="G35" s="88"/>
      <c r="H35" s="88"/>
      <c r="I35" s="89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87"/>
      <c r="E36" s="88"/>
      <c r="F36" s="88"/>
      <c r="G36" s="88"/>
      <c r="H36" s="88"/>
      <c r="I36" s="89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87"/>
      <c r="E37" s="88"/>
      <c r="F37" s="88"/>
      <c r="G37" s="88"/>
      <c r="H37" s="88"/>
      <c r="I37" s="89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87"/>
      <c r="E38" s="88"/>
      <c r="F38" s="88"/>
      <c r="G38" s="88"/>
      <c r="H38" s="88"/>
      <c r="I38" s="89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87"/>
      <c r="E39" s="88"/>
      <c r="F39" s="88"/>
      <c r="G39" s="88"/>
      <c r="H39" s="88"/>
      <c r="I39" s="89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87"/>
      <c r="E40" s="88"/>
      <c r="F40" s="88"/>
      <c r="G40" s="88"/>
      <c r="H40" s="88"/>
      <c r="I40" s="89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90"/>
      <c r="E41" s="90"/>
      <c r="F41" s="90"/>
      <c r="G41" s="90"/>
      <c r="H41" s="90"/>
      <c r="I41" s="90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77"/>
      <c r="E42" s="77"/>
      <c r="F42" s="77"/>
      <c r="G42" s="77"/>
      <c r="H42" s="77"/>
      <c r="I42" s="77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77"/>
      <c r="E43" s="77"/>
      <c r="F43" s="77"/>
      <c r="G43" s="77"/>
      <c r="H43" s="77"/>
      <c r="I43" s="77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77"/>
      <c r="E44" s="77"/>
      <c r="F44" s="77"/>
      <c r="G44" s="77"/>
      <c r="H44" s="77"/>
      <c r="I44" s="77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77"/>
      <c r="E45" s="77"/>
      <c r="F45" s="77"/>
      <c r="G45" s="77"/>
      <c r="H45" s="77"/>
      <c r="I45" s="77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77"/>
      <c r="E46" s="77"/>
      <c r="F46" s="77"/>
      <c r="G46" s="77"/>
      <c r="H46" s="77"/>
      <c r="I46" s="77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77"/>
      <c r="E47" s="77"/>
      <c r="F47" s="77"/>
      <c r="G47" s="77"/>
      <c r="H47" s="77"/>
      <c r="I47" s="77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77"/>
      <c r="E48" s="77"/>
      <c r="F48" s="77"/>
      <c r="G48" s="77"/>
      <c r="H48" s="77"/>
      <c r="I48" s="77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77"/>
      <c r="E49" s="77"/>
      <c r="F49" s="77"/>
      <c r="G49" s="77"/>
      <c r="H49" s="77"/>
      <c r="I49" s="77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77"/>
      <c r="E50" s="77"/>
      <c r="F50" s="77"/>
      <c r="G50" s="77"/>
      <c r="H50" s="77"/>
      <c r="I50" s="77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77"/>
      <c r="E51" s="77"/>
      <c r="F51" s="77"/>
      <c r="G51" s="77"/>
      <c r="H51" s="77"/>
      <c r="I51" s="77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77"/>
      <c r="E52" s="77"/>
      <c r="F52" s="77"/>
      <c r="G52" s="77"/>
      <c r="H52" s="77"/>
      <c r="I52" s="77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77"/>
      <c r="E53" s="77"/>
      <c r="F53" s="77"/>
      <c r="G53" s="77"/>
      <c r="H53" s="77"/>
      <c r="I53" s="77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78"/>
      <c r="D54" s="78"/>
      <c r="E54" s="46"/>
      <c r="H54" s="79" t="s">
        <v>19</v>
      </c>
      <c r="I54" s="79"/>
      <c r="J54" s="48">
        <f t="shared" ref="J54:Q54" si="2">COUNTIF(J9:J53,"&gt;=70")</f>
        <v>17</v>
      </c>
      <c r="K54" s="48">
        <f t="shared" si="2"/>
        <v>17</v>
      </c>
      <c r="L54" s="48">
        <f t="shared" si="2"/>
        <v>17</v>
      </c>
      <c r="M54" s="48">
        <f t="shared" si="2"/>
        <v>17</v>
      </c>
      <c r="N54" s="48">
        <f t="shared" si="2"/>
        <v>17</v>
      </c>
      <c r="O54" s="48">
        <f t="shared" si="2"/>
        <v>17</v>
      </c>
      <c r="P54" s="48">
        <f t="shared" si="2"/>
        <v>0</v>
      </c>
      <c r="Q54" s="27">
        <f t="shared" si="2"/>
        <v>17</v>
      </c>
    </row>
    <row r="55" spans="2:17" x14ac:dyDescent="0.2">
      <c r="C55" s="78"/>
      <c r="D55" s="78"/>
      <c r="E55" s="21"/>
      <c r="H55" s="80" t="s">
        <v>20</v>
      </c>
      <c r="I55" s="80"/>
      <c r="J55" s="49">
        <f t="shared" ref="J55:Q55" si="3">COUNTIF(J9:J53,"&lt;70")</f>
        <v>0</v>
      </c>
      <c r="K55" s="49">
        <f t="shared" si="3"/>
        <v>0</v>
      </c>
      <c r="L55" s="49">
        <f t="shared" si="3"/>
        <v>0</v>
      </c>
      <c r="M55" s="49">
        <f t="shared" si="3"/>
        <v>0</v>
      </c>
      <c r="N55" s="49">
        <f t="shared" si="3"/>
        <v>0</v>
      </c>
      <c r="O55" s="49">
        <f t="shared" si="3"/>
        <v>0</v>
      </c>
      <c r="P55" s="49">
        <f t="shared" si="3"/>
        <v>0</v>
      </c>
      <c r="Q55" s="49">
        <f t="shared" si="3"/>
        <v>0</v>
      </c>
    </row>
    <row r="56" spans="2:17" x14ac:dyDescent="0.2">
      <c r="C56" s="78"/>
      <c r="D56" s="78"/>
      <c r="E56" s="78"/>
      <c r="H56" s="80" t="s">
        <v>21</v>
      </c>
      <c r="I56" s="80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78"/>
      <c r="D57" s="78"/>
      <c r="E57" s="46"/>
      <c r="F57" s="12"/>
      <c r="H57" s="81" t="s">
        <v>16</v>
      </c>
      <c r="I57" s="81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1</v>
      </c>
      <c r="O57" s="26">
        <f t="shared" si="5"/>
        <v>1</v>
      </c>
      <c r="P57" s="26" t="e">
        <f t="shared" si="5"/>
        <v>#DIV/0!</v>
      </c>
      <c r="Q57" s="26">
        <f t="shared" si="5"/>
        <v>1</v>
      </c>
    </row>
    <row r="58" spans="2:17" x14ac:dyDescent="0.2">
      <c r="C58" s="78"/>
      <c r="D58" s="78"/>
      <c r="E58" s="46"/>
      <c r="F58" s="12"/>
      <c r="H58" s="81" t="s">
        <v>17</v>
      </c>
      <c r="I58" s="81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 t="e">
        <f t="shared" si="6"/>
        <v>#DIV/0!</v>
      </c>
      <c r="Q58" s="26">
        <f t="shared" si="6"/>
        <v>0</v>
      </c>
    </row>
    <row r="59" spans="2:17" x14ac:dyDescent="0.2">
      <c r="C59" s="78"/>
      <c r="D59" s="78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82"/>
      <c r="K61" s="82"/>
      <c r="L61" s="82"/>
      <c r="M61" s="82"/>
      <c r="N61" s="82"/>
      <c r="O61" s="82"/>
      <c r="P61" s="82"/>
    </row>
    <row r="62" spans="2:17" x14ac:dyDescent="0.2">
      <c r="J62" s="83" t="s">
        <v>18</v>
      </c>
      <c r="K62" s="83"/>
      <c r="L62" s="83"/>
      <c r="M62" s="83"/>
      <c r="N62" s="83"/>
      <c r="O62" s="83"/>
      <c r="P62" s="8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5.83203125" customWidth="1"/>
    <col min="15" max="15" width="6.332031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 x14ac:dyDescent="0.2">
      <c r="C4" t="s">
        <v>0</v>
      </c>
      <c r="D4" s="74" t="s">
        <v>102</v>
      </c>
      <c r="E4" s="74"/>
      <c r="F4" s="74"/>
      <c r="G4" s="74"/>
      <c r="I4" t="s">
        <v>1</v>
      </c>
      <c r="J4" s="75" t="s">
        <v>103</v>
      </c>
      <c r="K4" s="75"/>
      <c r="M4" t="s">
        <v>2</v>
      </c>
      <c r="N4" s="76">
        <v>45637</v>
      </c>
      <c r="O4" s="7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8" t="s">
        <v>260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61" t="s">
        <v>10</v>
      </c>
      <c r="L8" s="61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203</v>
      </c>
      <c r="D9" s="84" t="s">
        <v>224</v>
      </c>
      <c r="E9" s="85"/>
      <c r="F9" s="85"/>
      <c r="G9" s="85"/>
      <c r="H9" s="85"/>
      <c r="I9" s="86"/>
      <c r="J9" s="36">
        <v>100</v>
      </c>
      <c r="K9" s="56">
        <v>98</v>
      </c>
      <c r="L9" s="56">
        <v>100</v>
      </c>
      <c r="M9" s="63">
        <v>100</v>
      </c>
      <c r="N9" s="29"/>
      <c r="O9" s="19"/>
      <c r="P9" s="19"/>
      <c r="Q9" s="14">
        <f>SUM(J9:M9)/4</f>
        <v>99.5</v>
      </c>
    </row>
    <row r="10" spans="2:18" x14ac:dyDescent="0.2">
      <c r="B10" s="18">
        <f>B9+1</f>
        <v>2</v>
      </c>
      <c r="C10" s="52" t="s">
        <v>204</v>
      </c>
      <c r="D10" s="84" t="s">
        <v>225</v>
      </c>
      <c r="E10" s="85"/>
      <c r="F10" s="85"/>
      <c r="G10" s="85"/>
      <c r="H10" s="85"/>
      <c r="I10" s="86"/>
      <c r="J10" s="53">
        <v>100</v>
      </c>
      <c r="K10" s="56">
        <v>98</v>
      </c>
      <c r="L10" s="56">
        <v>100</v>
      </c>
      <c r="M10" s="63">
        <v>100</v>
      </c>
      <c r="N10" s="32"/>
      <c r="O10" s="32"/>
      <c r="P10" s="32"/>
      <c r="Q10" s="14">
        <f t="shared" ref="Q10:Q30" si="0">SUM(J10:M10)/4</f>
        <v>99.5</v>
      </c>
    </row>
    <row r="11" spans="2:18" x14ac:dyDescent="0.2">
      <c r="B11" s="18">
        <f t="shared" ref="B11:B53" si="1">B10+1</f>
        <v>3</v>
      </c>
      <c r="C11" s="52" t="s">
        <v>205</v>
      </c>
      <c r="D11" s="84" t="s">
        <v>226</v>
      </c>
      <c r="E11" s="85"/>
      <c r="F11" s="85"/>
      <c r="G11" s="85"/>
      <c r="H11" s="85"/>
      <c r="I11" s="86"/>
      <c r="J11" s="53">
        <v>100</v>
      </c>
      <c r="K11" s="56">
        <v>98</v>
      </c>
      <c r="L11" s="56">
        <v>100</v>
      </c>
      <c r="M11" s="63">
        <v>100</v>
      </c>
      <c r="N11" s="32"/>
      <c r="O11" s="32"/>
      <c r="P11" s="32"/>
      <c r="Q11" s="14">
        <f t="shared" si="0"/>
        <v>99.5</v>
      </c>
    </row>
    <row r="12" spans="2:18" x14ac:dyDescent="0.2">
      <c r="B12" s="18">
        <f t="shared" si="1"/>
        <v>4</v>
      </c>
      <c r="C12" s="52" t="s">
        <v>206</v>
      </c>
      <c r="D12" s="84" t="s">
        <v>227</v>
      </c>
      <c r="E12" s="85"/>
      <c r="F12" s="85"/>
      <c r="G12" s="85"/>
      <c r="H12" s="85"/>
      <c r="I12" s="86"/>
      <c r="J12" s="53">
        <v>100</v>
      </c>
      <c r="K12" s="56">
        <v>98</v>
      </c>
      <c r="L12" s="56">
        <v>100</v>
      </c>
      <c r="M12" s="63">
        <v>100</v>
      </c>
      <c r="N12" s="32"/>
      <c r="O12" s="32"/>
      <c r="P12" s="32"/>
      <c r="Q12" s="14">
        <f t="shared" si="0"/>
        <v>99.5</v>
      </c>
    </row>
    <row r="13" spans="2:18" x14ac:dyDescent="0.2">
      <c r="B13" s="18">
        <f t="shared" si="1"/>
        <v>5</v>
      </c>
      <c r="C13" s="52" t="s">
        <v>207</v>
      </c>
      <c r="D13" s="84" t="s">
        <v>228</v>
      </c>
      <c r="E13" s="85"/>
      <c r="F13" s="85"/>
      <c r="G13" s="85"/>
      <c r="H13" s="85"/>
      <c r="I13" s="86"/>
      <c r="J13" s="53">
        <v>70</v>
      </c>
      <c r="K13" s="56">
        <v>70</v>
      </c>
      <c r="L13" s="56">
        <v>70</v>
      </c>
      <c r="M13" s="63">
        <v>70</v>
      </c>
      <c r="N13" s="32"/>
      <c r="O13" s="32"/>
      <c r="P13" s="32"/>
      <c r="Q13" s="14">
        <f t="shared" si="0"/>
        <v>70</v>
      </c>
    </row>
    <row r="14" spans="2:18" x14ac:dyDescent="0.2">
      <c r="B14" s="31">
        <f t="shared" si="1"/>
        <v>6</v>
      </c>
      <c r="C14" s="52" t="s">
        <v>208</v>
      </c>
      <c r="D14" s="84" t="s">
        <v>229</v>
      </c>
      <c r="E14" s="85"/>
      <c r="F14" s="85"/>
      <c r="G14" s="85"/>
      <c r="H14" s="85"/>
      <c r="I14" s="86"/>
      <c r="J14" s="53">
        <v>100</v>
      </c>
      <c r="K14" s="56">
        <v>98</v>
      </c>
      <c r="L14" s="56">
        <v>100</v>
      </c>
      <c r="M14" s="63">
        <v>100</v>
      </c>
      <c r="N14" s="32"/>
      <c r="O14" s="32"/>
      <c r="P14" s="32"/>
      <c r="Q14" s="14">
        <f t="shared" si="0"/>
        <v>99.5</v>
      </c>
    </row>
    <row r="15" spans="2:18" x14ac:dyDescent="0.2">
      <c r="B15" s="31">
        <f t="shared" si="1"/>
        <v>7</v>
      </c>
      <c r="C15" s="52" t="s">
        <v>209</v>
      </c>
      <c r="D15" s="84" t="s">
        <v>230</v>
      </c>
      <c r="E15" s="85"/>
      <c r="F15" s="85"/>
      <c r="G15" s="85"/>
      <c r="H15" s="85"/>
      <c r="I15" s="86"/>
      <c r="J15" s="53">
        <v>100</v>
      </c>
      <c r="K15" s="56">
        <v>98</v>
      </c>
      <c r="L15" s="56">
        <v>100</v>
      </c>
      <c r="M15" s="63">
        <v>100</v>
      </c>
      <c r="N15" s="32"/>
      <c r="O15" s="32"/>
      <c r="P15" s="32"/>
      <c r="Q15" s="14">
        <f t="shared" si="0"/>
        <v>99.5</v>
      </c>
    </row>
    <row r="16" spans="2:18" x14ac:dyDescent="0.2">
      <c r="B16" s="31">
        <f t="shared" si="1"/>
        <v>8</v>
      </c>
      <c r="C16" s="52" t="s">
        <v>210</v>
      </c>
      <c r="D16" s="84" t="s">
        <v>231</v>
      </c>
      <c r="E16" s="85"/>
      <c r="F16" s="85"/>
      <c r="G16" s="85"/>
      <c r="H16" s="85"/>
      <c r="I16" s="86"/>
      <c r="J16" s="53">
        <v>70</v>
      </c>
      <c r="K16" s="56">
        <v>70</v>
      </c>
      <c r="L16" s="56">
        <v>70</v>
      </c>
      <c r="M16" s="63">
        <v>70</v>
      </c>
      <c r="N16" s="32"/>
      <c r="O16" s="32"/>
      <c r="P16" s="32"/>
      <c r="Q16" s="14">
        <f t="shared" si="0"/>
        <v>70</v>
      </c>
    </row>
    <row r="17" spans="2:17" x14ac:dyDescent="0.2">
      <c r="B17" s="31">
        <f t="shared" si="1"/>
        <v>9</v>
      </c>
      <c r="C17" s="52" t="s">
        <v>211</v>
      </c>
      <c r="D17" s="84" t="s">
        <v>232</v>
      </c>
      <c r="E17" s="85"/>
      <c r="F17" s="85"/>
      <c r="G17" s="85"/>
      <c r="H17" s="85"/>
      <c r="I17" s="86"/>
      <c r="J17" s="53">
        <v>100</v>
      </c>
      <c r="K17" s="56">
        <v>98</v>
      </c>
      <c r="L17" s="56">
        <v>100</v>
      </c>
      <c r="M17" s="61">
        <v>70</v>
      </c>
      <c r="N17" s="32"/>
      <c r="O17" s="32"/>
      <c r="P17" s="32"/>
      <c r="Q17" s="14">
        <f t="shared" si="0"/>
        <v>92</v>
      </c>
    </row>
    <row r="18" spans="2:17" x14ac:dyDescent="0.2">
      <c r="B18" s="31">
        <f t="shared" si="1"/>
        <v>10</v>
      </c>
      <c r="C18" s="52" t="s">
        <v>212</v>
      </c>
      <c r="D18" s="84" t="s">
        <v>233</v>
      </c>
      <c r="E18" s="85"/>
      <c r="F18" s="85"/>
      <c r="G18" s="85"/>
      <c r="H18" s="85"/>
      <c r="I18" s="86"/>
      <c r="J18" s="53">
        <v>100</v>
      </c>
      <c r="K18" s="56">
        <v>98</v>
      </c>
      <c r="L18" s="56">
        <v>100</v>
      </c>
      <c r="M18" s="61">
        <v>100</v>
      </c>
      <c r="N18" s="32"/>
      <c r="O18" s="32"/>
      <c r="P18" s="32"/>
      <c r="Q18" s="14">
        <f t="shared" si="0"/>
        <v>99.5</v>
      </c>
    </row>
    <row r="19" spans="2:17" x14ac:dyDescent="0.2">
      <c r="B19" s="31">
        <f t="shared" si="1"/>
        <v>11</v>
      </c>
      <c r="C19" s="52" t="s">
        <v>213</v>
      </c>
      <c r="D19" s="84" t="s">
        <v>234</v>
      </c>
      <c r="E19" s="85"/>
      <c r="F19" s="85"/>
      <c r="G19" s="85"/>
      <c r="H19" s="85"/>
      <c r="I19" s="86"/>
      <c r="J19" s="53">
        <v>80</v>
      </c>
      <c r="K19" s="56">
        <v>80</v>
      </c>
      <c r="L19" s="56">
        <v>80</v>
      </c>
      <c r="M19" s="61">
        <v>70</v>
      </c>
      <c r="N19" s="32"/>
      <c r="O19" s="32"/>
      <c r="P19" s="32"/>
      <c r="Q19" s="14">
        <f t="shared" si="0"/>
        <v>77.5</v>
      </c>
    </row>
    <row r="20" spans="2:17" x14ac:dyDescent="0.2">
      <c r="B20" s="31">
        <f t="shared" si="1"/>
        <v>12</v>
      </c>
      <c r="C20" s="52" t="s">
        <v>214</v>
      </c>
      <c r="D20" s="84" t="s">
        <v>235</v>
      </c>
      <c r="E20" s="85"/>
      <c r="F20" s="85"/>
      <c r="G20" s="85"/>
      <c r="H20" s="85"/>
      <c r="I20" s="86"/>
      <c r="J20" s="53">
        <v>100</v>
      </c>
      <c r="K20" s="56">
        <v>98</v>
      </c>
      <c r="L20" s="56">
        <v>100</v>
      </c>
      <c r="M20" s="61">
        <v>100</v>
      </c>
      <c r="N20" s="32"/>
      <c r="O20" s="32"/>
      <c r="P20" s="32"/>
      <c r="Q20" s="14">
        <f t="shared" si="0"/>
        <v>99.5</v>
      </c>
    </row>
    <row r="21" spans="2:17" x14ac:dyDescent="0.2">
      <c r="B21" s="31">
        <f t="shared" si="1"/>
        <v>13</v>
      </c>
      <c r="C21" s="52" t="s">
        <v>215</v>
      </c>
      <c r="D21" s="84" t="s">
        <v>236</v>
      </c>
      <c r="E21" s="85"/>
      <c r="F21" s="85"/>
      <c r="G21" s="85"/>
      <c r="H21" s="85"/>
      <c r="I21" s="86"/>
      <c r="J21" s="53">
        <v>100</v>
      </c>
      <c r="K21" s="56">
        <v>98</v>
      </c>
      <c r="L21" s="56">
        <v>100</v>
      </c>
      <c r="M21" s="61">
        <v>100</v>
      </c>
      <c r="N21" s="32"/>
      <c r="O21" s="32"/>
      <c r="P21" s="32"/>
      <c r="Q21" s="14">
        <f t="shared" si="0"/>
        <v>99.5</v>
      </c>
    </row>
    <row r="22" spans="2:17" x14ac:dyDescent="0.2">
      <c r="B22" s="31">
        <f t="shared" si="1"/>
        <v>14</v>
      </c>
      <c r="C22" s="52" t="s">
        <v>216</v>
      </c>
      <c r="D22" s="84" t="s">
        <v>237</v>
      </c>
      <c r="E22" s="85"/>
      <c r="F22" s="85"/>
      <c r="G22" s="85"/>
      <c r="H22" s="85"/>
      <c r="I22" s="86"/>
      <c r="J22" s="53">
        <v>100</v>
      </c>
      <c r="K22" s="56">
        <v>98</v>
      </c>
      <c r="L22" s="56">
        <v>100</v>
      </c>
      <c r="M22" s="61">
        <v>100</v>
      </c>
      <c r="N22" s="32"/>
      <c r="O22" s="32"/>
      <c r="P22" s="32"/>
      <c r="Q22" s="14">
        <f t="shared" si="0"/>
        <v>99.5</v>
      </c>
    </row>
    <row r="23" spans="2:17" x14ac:dyDescent="0.2">
      <c r="B23" s="31">
        <f t="shared" si="1"/>
        <v>15</v>
      </c>
      <c r="C23" s="52" t="s">
        <v>217</v>
      </c>
      <c r="D23" s="84" t="s">
        <v>238</v>
      </c>
      <c r="E23" s="85"/>
      <c r="F23" s="85"/>
      <c r="G23" s="85"/>
      <c r="H23" s="85"/>
      <c r="I23" s="86"/>
      <c r="J23" s="53">
        <v>100</v>
      </c>
      <c r="K23" s="56">
        <v>98</v>
      </c>
      <c r="L23" s="56">
        <v>100</v>
      </c>
      <c r="M23" s="61">
        <v>100</v>
      </c>
      <c r="N23" s="32"/>
      <c r="O23" s="32"/>
      <c r="P23" s="32"/>
      <c r="Q23" s="14">
        <f t="shared" si="0"/>
        <v>99.5</v>
      </c>
    </row>
    <row r="24" spans="2:17" x14ac:dyDescent="0.2">
      <c r="B24" s="31">
        <f t="shared" si="1"/>
        <v>16</v>
      </c>
      <c r="C24" s="52" t="s">
        <v>246</v>
      </c>
      <c r="D24" s="84" t="s">
        <v>239</v>
      </c>
      <c r="E24" s="85"/>
      <c r="F24" s="85"/>
      <c r="G24" s="85"/>
      <c r="H24" s="85"/>
      <c r="I24" s="86"/>
      <c r="J24" s="53">
        <v>100</v>
      </c>
      <c r="K24" s="56">
        <v>90</v>
      </c>
      <c r="L24" s="56">
        <v>90</v>
      </c>
      <c r="M24" s="61">
        <v>89</v>
      </c>
      <c r="N24" s="32"/>
      <c r="O24" s="32"/>
      <c r="P24" s="32"/>
      <c r="Q24" s="14">
        <f t="shared" si="0"/>
        <v>92.25</v>
      </c>
    </row>
    <row r="25" spans="2:17" x14ac:dyDescent="0.2">
      <c r="B25" s="31">
        <f t="shared" si="1"/>
        <v>17</v>
      </c>
      <c r="C25" s="52" t="s">
        <v>218</v>
      </c>
      <c r="D25" s="84" t="s">
        <v>240</v>
      </c>
      <c r="E25" s="85"/>
      <c r="F25" s="85"/>
      <c r="G25" s="85"/>
      <c r="H25" s="85"/>
      <c r="I25" s="86"/>
      <c r="J25" s="53">
        <v>100</v>
      </c>
      <c r="K25" s="56">
        <v>98</v>
      </c>
      <c r="L25" s="56">
        <v>100</v>
      </c>
      <c r="M25" s="61">
        <v>100</v>
      </c>
      <c r="N25" s="32"/>
      <c r="O25" s="32"/>
      <c r="P25" s="32"/>
      <c r="Q25" s="14">
        <f t="shared" si="0"/>
        <v>99.5</v>
      </c>
    </row>
    <row r="26" spans="2:17" x14ac:dyDescent="0.2">
      <c r="B26" s="31">
        <f t="shared" si="1"/>
        <v>18</v>
      </c>
      <c r="C26" s="52" t="s">
        <v>219</v>
      </c>
      <c r="D26" s="84" t="s">
        <v>241</v>
      </c>
      <c r="E26" s="85"/>
      <c r="F26" s="85"/>
      <c r="G26" s="85"/>
      <c r="H26" s="85"/>
      <c r="I26" s="86"/>
      <c r="J26" s="53">
        <v>100</v>
      </c>
      <c r="K26" s="56">
        <v>98</v>
      </c>
      <c r="L26" s="56">
        <v>100</v>
      </c>
      <c r="M26" s="61">
        <v>100</v>
      </c>
      <c r="N26" s="32"/>
      <c r="O26" s="32"/>
      <c r="P26" s="32"/>
      <c r="Q26" s="14">
        <f t="shared" si="0"/>
        <v>99.5</v>
      </c>
    </row>
    <row r="27" spans="2:17" x14ac:dyDescent="0.2">
      <c r="B27" s="31">
        <f t="shared" si="1"/>
        <v>19</v>
      </c>
      <c r="C27" s="52" t="s">
        <v>220</v>
      </c>
      <c r="D27" s="84" t="s">
        <v>242</v>
      </c>
      <c r="E27" s="85"/>
      <c r="F27" s="85"/>
      <c r="G27" s="85"/>
      <c r="H27" s="85"/>
      <c r="I27" s="86"/>
      <c r="J27" s="53">
        <v>100</v>
      </c>
      <c r="K27" s="56">
        <v>98</v>
      </c>
      <c r="L27" s="56">
        <v>100</v>
      </c>
      <c r="M27" s="61">
        <v>100</v>
      </c>
      <c r="N27" s="32"/>
      <c r="O27" s="32"/>
      <c r="P27" s="32"/>
      <c r="Q27" s="14">
        <f t="shared" si="0"/>
        <v>99.5</v>
      </c>
    </row>
    <row r="28" spans="2:17" x14ac:dyDescent="0.2">
      <c r="B28" s="31">
        <f t="shared" si="1"/>
        <v>20</v>
      </c>
      <c r="C28" s="52" t="s">
        <v>221</v>
      </c>
      <c r="D28" s="84" t="s">
        <v>243</v>
      </c>
      <c r="E28" s="85"/>
      <c r="F28" s="85"/>
      <c r="G28" s="85"/>
      <c r="H28" s="85"/>
      <c r="I28" s="86"/>
      <c r="J28" s="53">
        <v>100</v>
      </c>
      <c r="K28" s="56">
        <v>98</v>
      </c>
      <c r="L28" s="56">
        <v>100</v>
      </c>
      <c r="M28" s="61">
        <v>100</v>
      </c>
      <c r="N28" s="32"/>
      <c r="O28" s="32"/>
      <c r="P28" s="32"/>
      <c r="Q28" s="14">
        <f t="shared" si="0"/>
        <v>99.5</v>
      </c>
    </row>
    <row r="29" spans="2:17" x14ac:dyDescent="0.2">
      <c r="B29" s="31">
        <f t="shared" si="1"/>
        <v>21</v>
      </c>
      <c r="C29" s="52" t="s">
        <v>222</v>
      </c>
      <c r="D29" s="84" t="s">
        <v>244</v>
      </c>
      <c r="E29" s="85"/>
      <c r="F29" s="85"/>
      <c r="G29" s="85"/>
      <c r="H29" s="85"/>
      <c r="I29" s="86"/>
      <c r="J29" s="53">
        <v>100</v>
      </c>
      <c r="K29" s="56">
        <v>98</v>
      </c>
      <c r="L29" s="56">
        <v>100</v>
      </c>
      <c r="M29" s="61">
        <v>100</v>
      </c>
      <c r="N29" s="32"/>
      <c r="O29" s="32"/>
      <c r="P29" s="32"/>
      <c r="Q29" s="14">
        <f t="shared" si="0"/>
        <v>99.5</v>
      </c>
    </row>
    <row r="30" spans="2:17" x14ac:dyDescent="0.2">
      <c r="B30" s="31">
        <f t="shared" si="1"/>
        <v>22</v>
      </c>
      <c r="C30" s="52" t="s">
        <v>223</v>
      </c>
      <c r="D30" s="84" t="s">
        <v>245</v>
      </c>
      <c r="E30" s="85"/>
      <c r="F30" s="85"/>
      <c r="G30" s="85"/>
      <c r="H30" s="85"/>
      <c r="I30" s="86"/>
      <c r="J30" s="53">
        <v>0</v>
      </c>
      <c r="K30" s="42">
        <v>0</v>
      </c>
      <c r="L30" s="42">
        <v>0</v>
      </c>
      <c r="M30" s="62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91"/>
      <c r="E31" s="92"/>
      <c r="F31" s="92"/>
      <c r="G31" s="92"/>
      <c r="H31" s="92"/>
      <c r="I31" s="93"/>
      <c r="J31" s="36"/>
      <c r="K31" s="32"/>
      <c r="L31" s="32"/>
      <c r="M31" s="6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84"/>
      <c r="E32" s="85"/>
      <c r="F32" s="85"/>
      <c r="G32" s="85"/>
      <c r="H32" s="85"/>
      <c r="I32" s="86"/>
      <c r="J32" s="36"/>
      <c r="K32" s="32"/>
      <c r="L32" s="57"/>
      <c r="M32" s="61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84"/>
      <c r="E33" s="85"/>
      <c r="F33" s="85"/>
      <c r="G33" s="85"/>
      <c r="H33" s="85"/>
      <c r="I33" s="86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84"/>
      <c r="E34" s="85"/>
      <c r="F34" s="85"/>
      <c r="G34" s="85"/>
      <c r="H34" s="85"/>
      <c r="I34" s="86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77"/>
      <c r="E35" s="77"/>
      <c r="F35" s="77"/>
      <c r="G35" s="77"/>
      <c r="H35" s="77"/>
      <c r="I35" s="77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77"/>
      <c r="E36" s="77"/>
      <c r="F36" s="77"/>
      <c r="G36" s="77"/>
      <c r="H36" s="77"/>
      <c r="I36" s="77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77"/>
      <c r="E37" s="77"/>
      <c r="F37" s="77"/>
      <c r="G37" s="77"/>
      <c r="H37" s="77"/>
      <c r="I37" s="77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77"/>
      <c r="E38" s="77"/>
      <c r="F38" s="77"/>
      <c r="G38" s="77"/>
      <c r="H38" s="77"/>
      <c r="I38" s="77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77"/>
      <c r="E39" s="77"/>
      <c r="F39" s="77"/>
      <c r="G39" s="77"/>
      <c r="H39" s="77"/>
      <c r="I39" s="77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77"/>
      <c r="E40" s="77"/>
      <c r="F40" s="77"/>
      <c r="G40" s="77"/>
      <c r="H40" s="77"/>
      <c r="I40" s="77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77"/>
      <c r="E41" s="77"/>
      <c r="F41" s="77"/>
      <c r="G41" s="77"/>
      <c r="H41" s="77"/>
      <c r="I41" s="77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77"/>
      <c r="E42" s="77"/>
      <c r="F42" s="77"/>
      <c r="G42" s="77"/>
      <c r="H42" s="77"/>
      <c r="I42" s="7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77"/>
      <c r="E43" s="77"/>
      <c r="F43" s="77"/>
      <c r="G43" s="77"/>
      <c r="H43" s="77"/>
      <c r="I43" s="7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77"/>
      <c r="E44" s="77"/>
      <c r="F44" s="77"/>
      <c r="G44" s="77"/>
      <c r="H44" s="77"/>
      <c r="I44" s="7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77"/>
      <c r="E45" s="77"/>
      <c r="F45" s="77"/>
      <c r="G45" s="77"/>
      <c r="H45" s="77"/>
      <c r="I45" s="7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77"/>
      <c r="E46" s="77"/>
      <c r="F46" s="77"/>
      <c r="G46" s="77"/>
      <c r="H46" s="77"/>
      <c r="I46" s="7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77"/>
      <c r="E47" s="77"/>
      <c r="F47" s="77"/>
      <c r="G47" s="77"/>
      <c r="H47" s="77"/>
      <c r="I47" s="7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77"/>
      <c r="E48" s="77"/>
      <c r="F48" s="77"/>
      <c r="G48" s="77"/>
      <c r="H48" s="77"/>
      <c r="I48" s="7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77"/>
      <c r="E49" s="77"/>
      <c r="F49" s="77"/>
      <c r="G49" s="77"/>
      <c r="H49" s="77"/>
      <c r="I49" s="7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77"/>
      <c r="E50" s="77"/>
      <c r="F50" s="77"/>
      <c r="G50" s="77"/>
      <c r="H50" s="77"/>
      <c r="I50" s="7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77"/>
      <c r="E51" s="77"/>
      <c r="F51" s="77"/>
      <c r="G51" s="77"/>
      <c r="H51" s="77"/>
      <c r="I51" s="7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77"/>
      <c r="E52" s="77"/>
      <c r="F52" s="77"/>
      <c r="G52" s="77"/>
      <c r="H52" s="77"/>
      <c r="I52" s="7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78"/>
      <c r="D54" s="78"/>
      <c r="E54" s="17"/>
      <c r="H54" s="79" t="s">
        <v>19</v>
      </c>
      <c r="I54" s="79"/>
      <c r="J54" s="23">
        <f t="shared" ref="J54:Q54" si="2">COUNTIF(J9:J53,"&gt;=70")</f>
        <v>21</v>
      </c>
      <c r="K54" s="23">
        <f t="shared" si="2"/>
        <v>21</v>
      </c>
      <c r="L54" s="23">
        <f t="shared" si="2"/>
        <v>21</v>
      </c>
      <c r="M54" s="23">
        <f t="shared" si="2"/>
        <v>21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21</v>
      </c>
    </row>
    <row r="55" spans="2:17" x14ac:dyDescent="0.2">
      <c r="C55" s="78"/>
      <c r="D55" s="78"/>
      <c r="E55" s="21"/>
      <c r="H55" s="80" t="s">
        <v>20</v>
      </c>
      <c r="I55" s="80"/>
      <c r="J55" s="24">
        <f t="shared" ref="J55:Q55" si="3">COUNTIF(J9:J53,"&lt;70")</f>
        <v>1</v>
      </c>
      <c r="K55" s="24">
        <f t="shared" si="3"/>
        <v>1</v>
      </c>
      <c r="L55" s="24">
        <f t="shared" si="3"/>
        <v>1</v>
      </c>
      <c r="M55" s="24">
        <f t="shared" si="3"/>
        <v>1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1</v>
      </c>
    </row>
    <row r="56" spans="2:17" x14ac:dyDescent="0.2">
      <c r="C56" s="78"/>
      <c r="D56" s="78"/>
      <c r="E56" s="78"/>
      <c r="H56" s="80" t="s">
        <v>21</v>
      </c>
      <c r="I56" s="80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78"/>
      <c r="D57" s="78"/>
      <c r="E57" s="17"/>
      <c r="F57" s="12"/>
      <c r="H57" s="81" t="s">
        <v>16</v>
      </c>
      <c r="I57" s="81"/>
      <c r="J57" s="25">
        <f>J54/J56</f>
        <v>0.95454545454545459</v>
      </c>
      <c r="K57" s="26">
        <f t="shared" ref="K57:Q57" si="5">K54/K56</f>
        <v>0.95454545454545459</v>
      </c>
      <c r="L57" s="26">
        <f t="shared" si="5"/>
        <v>0.95454545454545459</v>
      </c>
      <c r="M57" s="26">
        <f t="shared" si="5"/>
        <v>0.95454545454545459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0.95454545454545459</v>
      </c>
    </row>
    <row r="58" spans="2:17" x14ac:dyDescent="0.2">
      <c r="C58" s="78"/>
      <c r="D58" s="78"/>
      <c r="E58" s="17"/>
      <c r="F58" s="12"/>
      <c r="H58" s="81" t="s">
        <v>17</v>
      </c>
      <c r="I58" s="81"/>
      <c r="J58" s="25">
        <f>J55/J56</f>
        <v>4.5454545454545456E-2</v>
      </c>
      <c r="K58" s="25">
        <f t="shared" ref="K58:Q58" si="6">K55/K56</f>
        <v>4.5454545454545456E-2</v>
      </c>
      <c r="L58" s="26">
        <f t="shared" si="6"/>
        <v>4.5454545454545456E-2</v>
      </c>
      <c r="M58" s="26">
        <f t="shared" si="6"/>
        <v>4.5454545454545456E-2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4.5454545454545456E-2</v>
      </c>
    </row>
    <row r="59" spans="2:17" x14ac:dyDescent="0.2">
      <c r="C59" s="78"/>
      <c r="D59" s="7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82"/>
      <c r="K61" s="82"/>
      <c r="L61" s="82"/>
      <c r="M61" s="82"/>
      <c r="N61" s="82"/>
      <c r="O61" s="82"/>
      <c r="P61" s="82"/>
    </row>
    <row r="62" spans="2:17" x14ac:dyDescent="0.2">
      <c r="J62" s="83" t="s">
        <v>18</v>
      </c>
      <c r="K62" s="83"/>
      <c r="L62" s="83"/>
      <c r="M62" s="83"/>
      <c r="N62" s="83"/>
      <c r="O62" s="83"/>
      <c r="P62" s="8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P9" sqref="P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7" customWidth="1"/>
    <col min="15" max="15" width="6.832031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 x14ac:dyDescent="0.2">
      <c r="C4" t="s">
        <v>0</v>
      </c>
      <c r="D4" s="74" t="s">
        <v>98</v>
      </c>
      <c r="E4" s="74"/>
      <c r="F4" s="74"/>
      <c r="G4" s="74"/>
      <c r="I4" t="s">
        <v>1</v>
      </c>
      <c r="J4" s="75" t="s">
        <v>96</v>
      </c>
      <c r="K4" s="75"/>
      <c r="M4" t="s">
        <v>2</v>
      </c>
      <c r="N4" s="76">
        <v>45637</v>
      </c>
      <c r="O4" s="7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8" t="s">
        <v>260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19" t="s">
        <v>7</v>
      </c>
      <c r="K8" s="19" t="s">
        <v>10</v>
      </c>
      <c r="L8" s="61" t="s">
        <v>11</v>
      </c>
      <c r="M8" s="61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84" t="s">
        <v>71</v>
      </c>
      <c r="E9" s="85"/>
      <c r="F9" s="85"/>
      <c r="G9" s="85"/>
      <c r="H9" s="85"/>
      <c r="I9" s="86"/>
      <c r="J9" s="51">
        <v>100</v>
      </c>
      <c r="K9" s="55">
        <v>100</v>
      </c>
      <c r="L9" s="19">
        <v>95</v>
      </c>
      <c r="M9" s="19">
        <v>97</v>
      </c>
      <c r="N9" s="36">
        <v>98</v>
      </c>
      <c r="O9" s="51">
        <v>100</v>
      </c>
      <c r="P9" s="19"/>
      <c r="Q9" s="14">
        <f>SUM(J9:O9)/6</f>
        <v>98.333333333333329</v>
      </c>
    </row>
    <row r="10" spans="2:18" x14ac:dyDescent="0.2">
      <c r="B10" s="18">
        <f>B9+1</f>
        <v>2</v>
      </c>
      <c r="C10" s="52" t="s">
        <v>86</v>
      </c>
      <c r="D10" s="84" t="s">
        <v>72</v>
      </c>
      <c r="E10" s="85"/>
      <c r="F10" s="85"/>
      <c r="G10" s="85"/>
      <c r="H10" s="85"/>
      <c r="I10" s="86"/>
      <c r="J10" s="53">
        <v>100</v>
      </c>
      <c r="K10" s="55">
        <v>100</v>
      </c>
      <c r="L10" s="56">
        <v>95</v>
      </c>
      <c r="M10" s="19">
        <v>100</v>
      </c>
      <c r="N10" s="36">
        <v>100</v>
      </c>
      <c r="O10" s="51">
        <v>100</v>
      </c>
      <c r="P10" s="19"/>
      <c r="Q10" s="14">
        <f t="shared" ref="Q10:Q20" si="0">SUM(J10:O10)/6</f>
        <v>99.166666666666671</v>
      </c>
    </row>
    <row r="11" spans="2:18" x14ac:dyDescent="0.2">
      <c r="B11" s="18">
        <f t="shared" ref="B11:B53" si="1">B10+1</f>
        <v>3</v>
      </c>
      <c r="C11" s="52" t="s">
        <v>88</v>
      </c>
      <c r="D11" s="84" t="s">
        <v>73</v>
      </c>
      <c r="E11" s="85"/>
      <c r="F11" s="85"/>
      <c r="G11" s="85"/>
      <c r="H11" s="85"/>
      <c r="I11" s="86"/>
      <c r="J11" s="53">
        <v>100</v>
      </c>
      <c r="K11" s="55">
        <v>100</v>
      </c>
      <c r="L11" s="56">
        <v>95</v>
      </c>
      <c r="M11" s="19">
        <v>97</v>
      </c>
      <c r="N11" s="36">
        <v>100</v>
      </c>
      <c r="O11" s="51">
        <v>100</v>
      </c>
      <c r="P11" s="19"/>
      <c r="Q11" s="14">
        <f t="shared" si="0"/>
        <v>98.666666666666671</v>
      </c>
    </row>
    <row r="12" spans="2:18" x14ac:dyDescent="0.2">
      <c r="B12" s="18">
        <f t="shared" si="1"/>
        <v>4</v>
      </c>
      <c r="C12" s="52" t="s">
        <v>90</v>
      </c>
      <c r="D12" s="84" t="s">
        <v>74</v>
      </c>
      <c r="E12" s="85"/>
      <c r="F12" s="85"/>
      <c r="G12" s="85"/>
      <c r="H12" s="85"/>
      <c r="I12" s="86"/>
      <c r="J12" s="53">
        <v>100</v>
      </c>
      <c r="K12" s="55">
        <v>100</v>
      </c>
      <c r="L12" s="56">
        <v>95</v>
      </c>
      <c r="M12" s="19">
        <v>97</v>
      </c>
      <c r="N12" s="36">
        <v>97</v>
      </c>
      <c r="O12" s="51">
        <v>97</v>
      </c>
      <c r="P12" s="19"/>
      <c r="Q12" s="14">
        <f t="shared" si="0"/>
        <v>97.666666666666671</v>
      </c>
    </row>
    <row r="13" spans="2:18" x14ac:dyDescent="0.2">
      <c r="B13" s="18">
        <f t="shared" si="1"/>
        <v>5</v>
      </c>
      <c r="C13" s="52" t="s">
        <v>91</v>
      </c>
      <c r="D13" s="84" t="s">
        <v>75</v>
      </c>
      <c r="E13" s="85"/>
      <c r="F13" s="85"/>
      <c r="G13" s="85"/>
      <c r="H13" s="85"/>
      <c r="I13" s="86"/>
      <c r="J13" s="53">
        <v>100</v>
      </c>
      <c r="K13" s="55">
        <v>100</v>
      </c>
      <c r="L13" s="56">
        <v>95</v>
      </c>
      <c r="M13" s="19">
        <v>97</v>
      </c>
      <c r="N13" s="36">
        <v>98</v>
      </c>
      <c r="O13" s="51">
        <v>99</v>
      </c>
      <c r="P13" s="19"/>
      <c r="Q13" s="14">
        <f t="shared" si="0"/>
        <v>98.166666666666671</v>
      </c>
    </row>
    <row r="14" spans="2:18" x14ac:dyDescent="0.2">
      <c r="B14" s="18">
        <f t="shared" si="1"/>
        <v>6</v>
      </c>
      <c r="C14" s="52" t="s">
        <v>92</v>
      </c>
      <c r="D14" s="84" t="s">
        <v>76</v>
      </c>
      <c r="E14" s="85"/>
      <c r="F14" s="85"/>
      <c r="G14" s="85"/>
      <c r="H14" s="85"/>
      <c r="I14" s="86"/>
      <c r="J14" s="53">
        <v>100</v>
      </c>
      <c r="K14" s="55">
        <v>100</v>
      </c>
      <c r="L14" s="56">
        <v>95</v>
      </c>
      <c r="M14" s="19">
        <v>97</v>
      </c>
      <c r="N14" s="36">
        <v>97</v>
      </c>
      <c r="O14" s="51">
        <v>97</v>
      </c>
      <c r="P14" s="19"/>
      <c r="Q14" s="14">
        <f t="shared" si="0"/>
        <v>97.666666666666671</v>
      </c>
    </row>
    <row r="15" spans="2:18" x14ac:dyDescent="0.2">
      <c r="B15" s="18">
        <f t="shared" si="1"/>
        <v>7</v>
      </c>
      <c r="C15" s="52" t="s">
        <v>84</v>
      </c>
      <c r="D15" s="84" t="s">
        <v>77</v>
      </c>
      <c r="E15" s="85"/>
      <c r="F15" s="85"/>
      <c r="G15" s="85"/>
      <c r="H15" s="85"/>
      <c r="I15" s="86"/>
      <c r="J15" s="53">
        <v>100</v>
      </c>
      <c r="K15" s="55">
        <v>100</v>
      </c>
      <c r="L15" s="56">
        <v>95</v>
      </c>
      <c r="M15" s="19">
        <v>100</v>
      </c>
      <c r="N15" s="36">
        <v>100</v>
      </c>
      <c r="O15" s="51">
        <v>100</v>
      </c>
      <c r="P15" s="19"/>
      <c r="Q15" s="14">
        <f t="shared" si="0"/>
        <v>99.166666666666671</v>
      </c>
    </row>
    <row r="16" spans="2:18" x14ac:dyDescent="0.2">
      <c r="B16" s="18">
        <f t="shared" si="1"/>
        <v>8</v>
      </c>
      <c r="C16" s="52" t="s">
        <v>124</v>
      </c>
      <c r="D16" s="84" t="s">
        <v>247</v>
      </c>
      <c r="E16" s="85"/>
      <c r="F16" s="85"/>
      <c r="G16" s="85"/>
      <c r="H16" s="85"/>
      <c r="I16" s="86"/>
      <c r="J16" s="53">
        <v>100</v>
      </c>
      <c r="K16" s="55">
        <v>100</v>
      </c>
      <c r="L16" s="56">
        <v>95</v>
      </c>
      <c r="M16" s="19">
        <v>97</v>
      </c>
      <c r="N16" s="36">
        <v>98</v>
      </c>
      <c r="O16" s="51">
        <v>100</v>
      </c>
      <c r="P16" s="19"/>
      <c r="Q16" s="14">
        <f t="shared" si="0"/>
        <v>98.333333333333329</v>
      </c>
    </row>
    <row r="17" spans="2:17" x14ac:dyDescent="0.2">
      <c r="B17" s="18">
        <f t="shared" si="1"/>
        <v>9</v>
      </c>
      <c r="C17" s="52" t="s">
        <v>89</v>
      </c>
      <c r="D17" s="84" t="s">
        <v>78</v>
      </c>
      <c r="E17" s="85"/>
      <c r="F17" s="85"/>
      <c r="G17" s="85"/>
      <c r="H17" s="85"/>
      <c r="I17" s="86"/>
      <c r="J17" s="53">
        <v>100</v>
      </c>
      <c r="K17" s="55">
        <v>100</v>
      </c>
      <c r="L17" s="56">
        <v>95</v>
      </c>
      <c r="M17" s="19">
        <v>97</v>
      </c>
      <c r="N17" s="36">
        <v>98</v>
      </c>
      <c r="O17" s="51">
        <v>99</v>
      </c>
      <c r="P17" s="19"/>
      <c r="Q17" s="14">
        <f t="shared" si="0"/>
        <v>98.166666666666671</v>
      </c>
    </row>
    <row r="18" spans="2:17" x14ac:dyDescent="0.2">
      <c r="B18" s="18">
        <f t="shared" si="1"/>
        <v>10</v>
      </c>
      <c r="C18" s="52" t="s">
        <v>82</v>
      </c>
      <c r="D18" s="84" t="s">
        <v>79</v>
      </c>
      <c r="E18" s="85"/>
      <c r="F18" s="85"/>
      <c r="G18" s="85"/>
      <c r="H18" s="85"/>
      <c r="I18" s="86"/>
      <c r="J18" s="53">
        <v>100</v>
      </c>
      <c r="K18" s="55">
        <v>90</v>
      </c>
      <c r="L18" s="56">
        <v>95</v>
      </c>
      <c r="M18" s="19">
        <v>97</v>
      </c>
      <c r="N18" s="36">
        <v>100</v>
      </c>
      <c r="O18" s="51">
        <v>100</v>
      </c>
      <c r="P18" s="19"/>
      <c r="Q18" s="14">
        <f t="shared" si="0"/>
        <v>97</v>
      </c>
    </row>
    <row r="19" spans="2:17" x14ac:dyDescent="0.2">
      <c r="B19" s="18">
        <f t="shared" si="1"/>
        <v>11</v>
      </c>
      <c r="C19" s="52" t="s">
        <v>85</v>
      </c>
      <c r="D19" s="84" t="s">
        <v>80</v>
      </c>
      <c r="E19" s="85"/>
      <c r="F19" s="85"/>
      <c r="G19" s="85"/>
      <c r="H19" s="85"/>
      <c r="I19" s="86"/>
      <c r="J19" s="53">
        <v>100</v>
      </c>
      <c r="K19" s="55">
        <v>90</v>
      </c>
      <c r="L19" s="56">
        <v>95</v>
      </c>
      <c r="M19" s="19">
        <v>97</v>
      </c>
      <c r="N19" s="36">
        <v>98</v>
      </c>
      <c r="O19" s="51">
        <v>98</v>
      </c>
      <c r="P19" s="19"/>
      <c r="Q19" s="14">
        <f t="shared" si="0"/>
        <v>96.333333333333329</v>
      </c>
    </row>
    <row r="20" spans="2:17" x14ac:dyDescent="0.2">
      <c r="B20" s="18">
        <f t="shared" si="1"/>
        <v>12</v>
      </c>
      <c r="C20" s="52" t="s">
        <v>87</v>
      </c>
      <c r="D20" s="84" t="s">
        <v>81</v>
      </c>
      <c r="E20" s="85"/>
      <c r="F20" s="85"/>
      <c r="G20" s="85"/>
      <c r="H20" s="85"/>
      <c r="I20" s="86"/>
      <c r="J20" s="53">
        <v>100</v>
      </c>
      <c r="K20" s="55">
        <v>100</v>
      </c>
      <c r="L20" s="56">
        <v>95</v>
      </c>
      <c r="M20" s="19">
        <v>100</v>
      </c>
      <c r="N20" s="36">
        <v>100</v>
      </c>
      <c r="O20" s="51">
        <v>100</v>
      </c>
      <c r="P20" s="19"/>
      <c r="Q20" s="14">
        <f t="shared" si="0"/>
        <v>99.166666666666671</v>
      </c>
    </row>
    <row r="21" spans="2:17" x14ac:dyDescent="0.2">
      <c r="B21" s="18">
        <f t="shared" si="1"/>
        <v>13</v>
      </c>
      <c r="C21" s="3"/>
      <c r="D21" s="84"/>
      <c r="E21" s="85"/>
      <c r="F21" s="85"/>
      <c r="G21" s="85"/>
      <c r="H21" s="85"/>
      <c r="I21" s="86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84"/>
      <c r="E22" s="85"/>
      <c r="F22" s="85"/>
      <c r="G22" s="85"/>
      <c r="H22" s="85"/>
      <c r="I22" s="86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84"/>
      <c r="E23" s="85"/>
      <c r="F23" s="85"/>
      <c r="G23" s="85"/>
      <c r="H23" s="85"/>
      <c r="I23" s="86"/>
      <c r="J23" s="51"/>
      <c r="K23" s="19"/>
      <c r="L23" s="19"/>
      <c r="M23" s="57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84"/>
      <c r="E24" s="85"/>
      <c r="F24" s="85"/>
      <c r="G24" s="85"/>
      <c r="H24" s="85"/>
      <c r="I24" s="86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84"/>
      <c r="E25" s="85"/>
      <c r="F25" s="85"/>
      <c r="G25" s="85"/>
      <c r="H25" s="85"/>
      <c r="I25" s="86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84"/>
      <c r="E26" s="85"/>
      <c r="F26" s="85"/>
      <c r="G26" s="85"/>
      <c r="H26" s="85"/>
      <c r="I26" s="86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84"/>
      <c r="E27" s="85"/>
      <c r="F27" s="85"/>
      <c r="G27" s="85"/>
      <c r="H27" s="85"/>
      <c r="I27" s="86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84"/>
      <c r="E28" s="85"/>
      <c r="F28" s="85"/>
      <c r="G28" s="85"/>
      <c r="H28" s="85"/>
      <c r="I28" s="86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84"/>
      <c r="E29" s="85"/>
      <c r="F29" s="85"/>
      <c r="G29" s="85"/>
      <c r="H29" s="85"/>
      <c r="I29" s="86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84"/>
      <c r="E30" s="85"/>
      <c r="F30" s="85"/>
      <c r="G30" s="85"/>
      <c r="H30" s="85"/>
      <c r="I30" s="86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87"/>
      <c r="E31" s="88"/>
      <c r="F31" s="88"/>
      <c r="G31" s="88"/>
      <c r="H31" s="88"/>
      <c r="I31" s="89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87"/>
      <c r="E32" s="88"/>
      <c r="F32" s="88"/>
      <c r="G32" s="88"/>
      <c r="H32" s="88"/>
      <c r="I32" s="89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87"/>
      <c r="E33" s="88"/>
      <c r="F33" s="88"/>
      <c r="G33" s="88"/>
      <c r="H33" s="88"/>
      <c r="I33" s="89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87"/>
      <c r="E34" s="88"/>
      <c r="F34" s="88"/>
      <c r="G34" s="88"/>
      <c r="H34" s="88"/>
      <c r="I34" s="89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87"/>
      <c r="E35" s="88"/>
      <c r="F35" s="88"/>
      <c r="G35" s="88"/>
      <c r="H35" s="88"/>
      <c r="I35" s="89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87"/>
      <c r="E36" s="88"/>
      <c r="F36" s="88"/>
      <c r="G36" s="88"/>
      <c r="H36" s="88"/>
      <c r="I36" s="89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87"/>
      <c r="E37" s="88"/>
      <c r="F37" s="88"/>
      <c r="G37" s="88"/>
      <c r="H37" s="88"/>
      <c r="I37" s="89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87"/>
      <c r="E38" s="88"/>
      <c r="F38" s="88"/>
      <c r="G38" s="88"/>
      <c r="H38" s="88"/>
      <c r="I38" s="89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87"/>
      <c r="E39" s="88"/>
      <c r="F39" s="88"/>
      <c r="G39" s="88"/>
      <c r="H39" s="88"/>
      <c r="I39" s="89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87"/>
      <c r="E40" s="88"/>
      <c r="F40" s="88"/>
      <c r="G40" s="88"/>
      <c r="H40" s="88"/>
      <c r="I40" s="89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90"/>
      <c r="E41" s="90"/>
      <c r="F41" s="90"/>
      <c r="G41" s="90"/>
      <c r="H41" s="90"/>
      <c r="I41" s="90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77"/>
      <c r="E42" s="77"/>
      <c r="F42" s="77"/>
      <c r="G42" s="77"/>
      <c r="H42" s="77"/>
      <c r="I42" s="77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77"/>
      <c r="E43" s="77"/>
      <c r="F43" s="77"/>
      <c r="G43" s="77"/>
      <c r="H43" s="77"/>
      <c r="I43" s="77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77"/>
      <c r="E44" s="77"/>
      <c r="F44" s="77"/>
      <c r="G44" s="77"/>
      <c r="H44" s="77"/>
      <c r="I44" s="77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77"/>
      <c r="E45" s="77"/>
      <c r="F45" s="77"/>
      <c r="G45" s="77"/>
      <c r="H45" s="77"/>
      <c r="I45" s="77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77"/>
      <c r="E46" s="77"/>
      <c r="F46" s="77"/>
      <c r="G46" s="77"/>
      <c r="H46" s="77"/>
      <c r="I46" s="77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77"/>
      <c r="E47" s="77"/>
      <c r="F47" s="77"/>
      <c r="G47" s="77"/>
      <c r="H47" s="77"/>
      <c r="I47" s="77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77"/>
      <c r="E48" s="77"/>
      <c r="F48" s="77"/>
      <c r="G48" s="77"/>
      <c r="H48" s="77"/>
      <c r="I48" s="77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77"/>
      <c r="E49" s="77"/>
      <c r="F49" s="77"/>
      <c r="G49" s="77"/>
      <c r="H49" s="77"/>
      <c r="I49" s="77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77"/>
      <c r="E50" s="77"/>
      <c r="F50" s="77"/>
      <c r="G50" s="77"/>
      <c r="H50" s="77"/>
      <c r="I50" s="77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77"/>
      <c r="E51" s="77"/>
      <c r="F51" s="77"/>
      <c r="G51" s="77"/>
      <c r="H51" s="77"/>
      <c r="I51" s="77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77"/>
      <c r="E52" s="77"/>
      <c r="F52" s="77"/>
      <c r="G52" s="77"/>
      <c r="H52" s="77"/>
      <c r="I52" s="77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77"/>
      <c r="E53" s="77"/>
      <c r="F53" s="77"/>
      <c r="G53" s="77"/>
      <c r="H53" s="77"/>
      <c r="I53" s="77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78"/>
      <c r="D54" s="78"/>
      <c r="E54" s="17"/>
      <c r="H54" s="79" t="s">
        <v>19</v>
      </c>
      <c r="I54" s="79"/>
      <c r="J54" s="23">
        <f t="shared" ref="J54:Q54" si="2">COUNTIF(J9:J53,"&gt;=70")</f>
        <v>12</v>
      </c>
      <c r="K54" s="23">
        <f t="shared" si="2"/>
        <v>12</v>
      </c>
      <c r="L54" s="23">
        <f t="shared" si="2"/>
        <v>12</v>
      </c>
      <c r="M54" s="23">
        <f t="shared" si="2"/>
        <v>12</v>
      </c>
      <c r="N54" s="23">
        <f t="shared" si="2"/>
        <v>12</v>
      </c>
      <c r="O54" s="23">
        <f t="shared" si="2"/>
        <v>12</v>
      </c>
      <c r="P54" s="23">
        <f t="shared" si="2"/>
        <v>0</v>
      </c>
      <c r="Q54" s="27">
        <f t="shared" si="2"/>
        <v>12</v>
      </c>
    </row>
    <row r="55" spans="2:17" x14ac:dyDescent="0.2">
      <c r="C55" s="78"/>
      <c r="D55" s="78"/>
      <c r="E55" s="21"/>
      <c r="H55" s="80" t="s">
        <v>20</v>
      </c>
      <c r="I55" s="80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0</v>
      </c>
    </row>
    <row r="56" spans="2:17" x14ac:dyDescent="0.2">
      <c r="C56" s="78"/>
      <c r="D56" s="78"/>
      <c r="E56" s="78"/>
      <c r="H56" s="80" t="s">
        <v>21</v>
      </c>
      <c r="I56" s="80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78"/>
      <c r="D57" s="78"/>
      <c r="E57" s="17"/>
      <c r="F57" s="12"/>
      <c r="H57" s="81" t="s">
        <v>16</v>
      </c>
      <c r="I57" s="81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1</v>
      </c>
      <c r="O57" s="26">
        <f t="shared" si="5"/>
        <v>1</v>
      </c>
      <c r="P57" s="26" t="e">
        <f t="shared" si="5"/>
        <v>#DIV/0!</v>
      </c>
      <c r="Q57" s="26">
        <f t="shared" si="5"/>
        <v>1</v>
      </c>
    </row>
    <row r="58" spans="2:17" x14ac:dyDescent="0.2">
      <c r="C58" s="78"/>
      <c r="D58" s="78"/>
      <c r="E58" s="17"/>
      <c r="F58" s="12"/>
      <c r="H58" s="81" t="s">
        <v>17</v>
      </c>
      <c r="I58" s="81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 t="e">
        <f t="shared" si="6"/>
        <v>#DIV/0!</v>
      </c>
      <c r="Q58" s="26">
        <f t="shared" si="6"/>
        <v>0</v>
      </c>
    </row>
    <row r="59" spans="2:17" x14ac:dyDescent="0.2">
      <c r="C59" s="78"/>
      <c r="D59" s="78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82"/>
      <c r="K61" s="82"/>
      <c r="L61" s="82"/>
      <c r="M61" s="82"/>
      <c r="N61" s="82"/>
      <c r="O61" s="82"/>
      <c r="P61" s="82"/>
    </row>
    <row r="62" spans="2:17" x14ac:dyDescent="0.2">
      <c r="J62" s="83" t="s">
        <v>18</v>
      </c>
      <c r="K62" s="83"/>
      <c r="L62" s="83"/>
      <c r="M62" s="83"/>
      <c r="N62" s="83"/>
      <c r="O62" s="83"/>
      <c r="P62" s="83"/>
    </row>
  </sheetData>
  <mergeCells count="67"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9:D59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3:I33"/>
    <mergeCell ref="D27:I27"/>
    <mergeCell ref="D34:I34"/>
    <mergeCell ref="D28:I28"/>
    <mergeCell ref="D29:I29"/>
    <mergeCell ref="D30:I30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O9" sqref="O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7.83203125" customWidth="1"/>
    <col min="15" max="15" width="6.16406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</row>
    <row r="4" spans="2:18" x14ac:dyDescent="0.2">
      <c r="C4" t="s">
        <v>0</v>
      </c>
      <c r="D4" s="74" t="s">
        <v>97</v>
      </c>
      <c r="E4" s="74"/>
      <c r="F4" s="74"/>
      <c r="G4" s="74"/>
      <c r="I4" t="s">
        <v>1</v>
      </c>
      <c r="J4" s="75" t="s">
        <v>95</v>
      </c>
      <c r="K4" s="75"/>
      <c r="M4" t="s">
        <v>2</v>
      </c>
      <c r="N4" s="76">
        <v>45637</v>
      </c>
      <c r="O4" s="76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8" t="s">
        <v>260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101" t="s">
        <v>5</v>
      </c>
      <c r="E8" s="101"/>
      <c r="F8" s="101"/>
      <c r="G8" s="101"/>
      <c r="H8" s="101"/>
      <c r="I8" s="10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84" t="s">
        <v>45</v>
      </c>
      <c r="E9" s="85"/>
      <c r="F9" s="85"/>
      <c r="G9" s="85"/>
      <c r="H9" s="85"/>
      <c r="I9" s="86"/>
      <c r="J9" s="45">
        <v>100</v>
      </c>
      <c r="K9" s="55">
        <v>100</v>
      </c>
      <c r="L9" s="62">
        <v>100</v>
      </c>
      <c r="M9" s="32">
        <v>100</v>
      </c>
      <c r="N9" s="63">
        <v>100</v>
      </c>
      <c r="O9" s="32"/>
      <c r="P9" s="5"/>
      <c r="Q9" s="14">
        <f>SUM(J9:N9)/5</f>
        <v>100</v>
      </c>
    </row>
    <row r="10" spans="2:18" x14ac:dyDescent="0.2">
      <c r="B10" s="7">
        <f>B9+1</f>
        <v>2</v>
      </c>
      <c r="C10" s="52" t="s">
        <v>106</v>
      </c>
      <c r="D10" s="84" t="s">
        <v>46</v>
      </c>
      <c r="E10" s="85"/>
      <c r="F10" s="85"/>
      <c r="G10" s="85"/>
      <c r="H10" s="85"/>
      <c r="I10" s="86"/>
      <c r="J10" s="45">
        <v>100</v>
      </c>
      <c r="K10" s="55">
        <v>100</v>
      </c>
      <c r="L10" s="62">
        <v>95</v>
      </c>
      <c r="M10" s="32">
        <v>80</v>
      </c>
      <c r="N10" s="63">
        <v>85</v>
      </c>
      <c r="O10" s="32"/>
      <c r="P10" s="5"/>
      <c r="Q10" s="14">
        <f t="shared" ref="Q10:Q22" si="0">SUM(J10:N10)/5</f>
        <v>92</v>
      </c>
    </row>
    <row r="11" spans="2:18" x14ac:dyDescent="0.2">
      <c r="B11" s="7">
        <f t="shared" ref="B11:B53" si="1">B10+1</f>
        <v>3</v>
      </c>
      <c r="C11" s="52" t="s">
        <v>69</v>
      </c>
      <c r="D11" s="84" t="s">
        <v>250</v>
      </c>
      <c r="E11" s="85"/>
      <c r="F11" s="85"/>
      <c r="G11" s="85"/>
      <c r="H11" s="85"/>
      <c r="I11" s="86"/>
      <c r="J11" s="45">
        <v>100</v>
      </c>
      <c r="K11" s="55">
        <v>100</v>
      </c>
      <c r="L11" s="62">
        <v>100</v>
      </c>
      <c r="M11" s="32">
        <v>100</v>
      </c>
      <c r="N11" s="63">
        <v>100</v>
      </c>
      <c r="O11" s="32"/>
      <c r="P11" s="5"/>
      <c r="Q11" s="14">
        <f t="shared" si="0"/>
        <v>100</v>
      </c>
    </row>
    <row r="12" spans="2:18" x14ac:dyDescent="0.2">
      <c r="B12" s="7">
        <f t="shared" si="1"/>
        <v>4</v>
      </c>
      <c r="C12" s="52" t="s">
        <v>107</v>
      </c>
      <c r="D12" s="84" t="s">
        <v>25</v>
      </c>
      <c r="E12" s="85"/>
      <c r="F12" s="85"/>
      <c r="G12" s="85"/>
      <c r="H12" s="85"/>
      <c r="I12" s="86"/>
      <c r="J12" s="53">
        <v>70</v>
      </c>
      <c r="K12" s="55">
        <v>90</v>
      </c>
      <c r="L12" s="62">
        <v>92</v>
      </c>
      <c r="M12" s="32">
        <v>98</v>
      </c>
      <c r="N12" s="63">
        <v>100</v>
      </c>
      <c r="O12" s="32"/>
      <c r="P12" s="5"/>
      <c r="Q12" s="14">
        <f t="shared" si="0"/>
        <v>90</v>
      </c>
    </row>
    <row r="13" spans="2:18" x14ac:dyDescent="0.2">
      <c r="B13" s="7">
        <f t="shared" si="1"/>
        <v>5</v>
      </c>
      <c r="C13" s="52" t="s">
        <v>57</v>
      </c>
      <c r="D13" s="84" t="s">
        <v>47</v>
      </c>
      <c r="E13" s="85"/>
      <c r="F13" s="85"/>
      <c r="G13" s="85"/>
      <c r="H13" s="85"/>
      <c r="I13" s="86"/>
      <c r="J13" s="53">
        <v>0</v>
      </c>
      <c r="K13" s="55">
        <v>0</v>
      </c>
      <c r="L13" s="62">
        <v>0</v>
      </c>
      <c r="M13" s="32">
        <v>0</v>
      </c>
      <c r="N13" s="61">
        <v>0</v>
      </c>
      <c r="O13" s="64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84" t="s">
        <v>251</v>
      </c>
      <c r="E14" s="85"/>
      <c r="F14" s="85"/>
      <c r="G14" s="85"/>
      <c r="H14" s="85"/>
      <c r="I14" s="86"/>
      <c r="J14" s="53">
        <v>100</v>
      </c>
      <c r="K14" s="55">
        <v>100</v>
      </c>
      <c r="L14" s="62">
        <v>100</v>
      </c>
      <c r="M14" s="32">
        <v>100</v>
      </c>
      <c r="N14" s="63">
        <v>100</v>
      </c>
      <c r="O14" s="32"/>
      <c r="P14" s="5"/>
      <c r="Q14" s="14">
        <f t="shared" si="0"/>
        <v>100</v>
      </c>
    </row>
    <row r="15" spans="2:18" x14ac:dyDescent="0.2">
      <c r="B15" s="7">
        <f t="shared" si="1"/>
        <v>7</v>
      </c>
      <c r="C15" s="52" t="s">
        <v>61</v>
      </c>
      <c r="D15" s="84" t="s">
        <v>252</v>
      </c>
      <c r="E15" s="85"/>
      <c r="F15" s="85"/>
      <c r="G15" s="85"/>
      <c r="H15" s="85"/>
      <c r="I15" s="86"/>
      <c r="J15" s="53">
        <v>100</v>
      </c>
      <c r="K15" s="55">
        <v>100</v>
      </c>
      <c r="L15" s="62">
        <v>100</v>
      </c>
      <c r="M15" s="32">
        <v>100</v>
      </c>
      <c r="N15" s="63">
        <v>100</v>
      </c>
      <c r="O15" s="32"/>
      <c r="P15" s="5"/>
      <c r="Q15" s="14">
        <f t="shared" si="0"/>
        <v>100</v>
      </c>
    </row>
    <row r="16" spans="2:18" x14ac:dyDescent="0.2">
      <c r="B16" s="7">
        <f t="shared" si="1"/>
        <v>8</v>
      </c>
      <c r="C16" s="52" t="s">
        <v>63</v>
      </c>
      <c r="D16" s="84" t="s">
        <v>253</v>
      </c>
      <c r="E16" s="85"/>
      <c r="F16" s="85"/>
      <c r="G16" s="85"/>
      <c r="H16" s="85"/>
      <c r="I16" s="86"/>
      <c r="J16" s="53">
        <v>100</v>
      </c>
      <c r="K16" s="55">
        <v>100</v>
      </c>
      <c r="L16" s="62">
        <v>70</v>
      </c>
      <c r="M16" s="32">
        <v>100</v>
      </c>
      <c r="N16" s="63">
        <v>100</v>
      </c>
      <c r="O16" s="32"/>
      <c r="P16" s="5"/>
      <c r="Q16" s="14">
        <f t="shared" si="0"/>
        <v>94</v>
      </c>
    </row>
    <row r="17" spans="2:17" x14ac:dyDescent="0.2">
      <c r="B17" s="7">
        <f t="shared" si="1"/>
        <v>9</v>
      </c>
      <c r="C17" s="52" t="s">
        <v>115</v>
      </c>
      <c r="D17" s="84" t="s">
        <v>26</v>
      </c>
      <c r="E17" s="85"/>
      <c r="F17" s="85"/>
      <c r="G17" s="85"/>
      <c r="H17" s="85"/>
      <c r="I17" s="86"/>
      <c r="J17" s="53">
        <v>100</v>
      </c>
      <c r="K17" s="55">
        <v>100</v>
      </c>
      <c r="L17" s="62">
        <v>100</v>
      </c>
      <c r="M17" s="32">
        <v>100</v>
      </c>
      <c r="N17" s="63">
        <v>100</v>
      </c>
      <c r="O17" s="32"/>
      <c r="P17" s="5"/>
      <c r="Q17" s="14">
        <f t="shared" si="0"/>
        <v>100</v>
      </c>
    </row>
    <row r="18" spans="2:17" x14ac:dyDescent="0.2">
      <c r="B18" s="7">
        <f t="shared" si="1"/>
        <v>10</v>
      </c>
      <c r="C18" s="52" t="s">
        <v>60</v>
      </c>
      <c r="D18" s="84" t="s">
        <v>48</v>
      </c>
      <c r="E18" s="85"/>
      <c r="F18" s="85"/>
      <c r="G18" s="85"/>
      <c r="H18" s="85"/>
      <c r="I18" s="86"/>
      <c r="J18" s="53">
        <v>100</v>
      </c>
      <c r="K18" s="55">
        <v>100</v>
      </c>
      <c r="L18" s="62">
        <v>100</v>
      </c>
      <c r="M18" s="32">
        <v>100</v>
      </c>
      <c r="N18" s="63">
        <v>100</v>
      </c>
      <c r="O18" s="32"/>
      <c r="P18" s="5"/>
      <c r="Q18" s="14">
        <f t="shared" si="0"/>
        <v>100</v>
      </c>
    </row>
    <row r="19" spans="2:17" x14ac:dyDescent="0.2">
      <c r="B19" s="7">
        <f t="shared" si="1"/>
        <v>11</v>
      </c>
      <c r="C19" s="52" t="s">
        <v>35</v>
      </c>
      <c r="D19" s="84" t="s">
        <v>27</v>
      </c>
      <c r="E19" s="85"/>
      <c r="F19" s="85"/>
      <c r="G19" s="85"/>
      <c r="H19" s="85"/>
      <c r="I19" s="86"/>
      <c r="J19" s="53">
        <v>100</v>
      </c>
      <c r="K19" s="55">
        <v>100</v>
      </c>
      <c r="L19" s="62">
        <v>70</v>
      </c>
      <c r="M19" s="32">
        <v>80</v>
      </c>
      <c r="N19" s="63">
        <v>85</v>
      </c>
      <c r="O19" s="32"/>
      <c r="P19" s="5"/>
      <c r="Q19" s="14">
        <f t="shared" si="0"/>
        <v>87</v>
      </c>
    </row>
    <row r="20" spans="2:17" x14ac:dyDescent="0.2">
      <c r="B20" s="7">
        <f t="shared" si="1"/>
        <v>12</v>
      </c>
      <c r="C20" s="52" t="s">
        <v>36</v>
      </c>
      <c r="D20" s="84" t="s">
        <v>28</v>
      </c>
      <c r="E20" s="85"/>
      <c r="F20" s="85"/>
      <c r="G20" s="85"/>
      <c r="H20" s="85"/>
      <c r="I20" s="86"/>
      <c r="J20" s="53">
        <v>100</v>
      </c>
      <c r="K20" s="55">
        <v>100</v>
      </c>
      <c r="L20" s="62">
        <v>100</v>
      </c>
      <c r="M20" s="32">
        <v>100</v>
      </c>
      <c r="N20" s="63">
        <v>100</v>
      </c>
      <c r="O20" s="32"/>
      <c r="P20" s="5"/>
      <c r="Q20" s="14">
        <f t="shared" si="0"/>
        <v>100</v>
      </c>
    </row>
    <row r="21" spans="2:17" x14ac:dyDescent="0.2">
      <c r="B21" s="7">
        <f t="shared" si="1"/>
        <v>13</v>
      </c>
      <c r="C21" s="52" t="s">
        <v>62</v>
      </c>
      <c r="D21" s="84" t="s">
        <v>49</v>
      </c>
      <c r="E21" s="85"/>
      <c r="F21" s="85"/>
      <c r="G21" s="85"/>
      <c r="H21" s="85"/>
      <c r="I21" s="86"/>
      <c r="J21" s="53">
        <v>100</v>
      </c>
      <c r="K21" s="55">
        <v>100</v>
      </c>
      <c r="L21" s="62">
        <v>95</v>
      </c>
      <c r="M21" s="32">
        <v>98</v>
      </c>
      <c r="N21" s="63">
        <v>100</v>
      </c>
      <c r="O21" s="32"/>
      <c r="P21" s="5"/>
      <c r="Q21" s="14">
        <f t="shared" si="0"/>
        <v>98.6</v>
      </c>
    </row>
    <row r="22" spans="2:17" x14ac:dyDescent="0.2">
      <c r="B22" s="7">
        <f t="shared" si="1"/>
        <v>14</v>
      </c>
      <c r="C22" s="52" t="s">
        <v>37</v>
      </c>
      <c r="D22" s="84" t="s">
        <v>254</v>
      </c>
      <c r="E22" s="85"/>
      <c r="F22" s="85"/>
      <c r="G22" s="85"/>
      <c r="H22" s="85"/>
      <c r="I22" s="86"/>
      <c r="J22" s="53">
        <v>100</v>
      </c>
      <c r="K22" s="55">
        <v>100</v>
      </c>
      <c r="L22" s="62">
        <v>100</v>
      </c>
      <c r="M22" s="32">
        <v>100</v>
      </c>
      <c r="N22" s="63">
        <v>100</v>
      </c>
      <c r="O22" s="32"/>
      <c r="P22" s="5"/>
      <c r="Q22" s="14">
        <f t="shared" si="0"/>
        <v>100</v>
      </c>
    </row>
    <row r="23" spans="2:17" x14ac:dyDescent="0.2">
      <c r="B23" s="7">
        <f t="shared" si="1"/>
        <v>15</v>
      </c>
      <c r="C23" s="52" t="s">
        <v>38</v>
      </c>
      <c r="D23" s="84" t="s">
        <v>29</v>
      </c>
      <c r="E23" s="85"/>
      <c r="F23" s="85"/>
      <c r="G23" s="85"/>
      <c r="H23" s="85"/>
      <c r="I23" s="86"/>
      <c r="J23" s="53">
        <v>100</v>
      </c>
      <c r="K23" s="55">
        <v>100</v>
      </c>
      <c r="L23" s="62">
        <v>100</v>
      </c>
      <c r="M23" s="37">
        <v>100</v>
      </c>
      <c r="N23" s="63">
        <v>100</v>
      </c>
      <c r="O23" s="37"/>
      <c r="P23" s="37"/>
      <c r="Q23" s="14">
        <f t="shared" ref="Q23:Q38" si="2">SUM(J23:N23)/5</f>
        <v>100</v>
      </c>
    </row>
    <row r="24" spans="2:17" x14ac:dyDescent="0.2">
      <c r="B24" s="7">
        <f t="shared" si="1"/>
        <v>16</v>
      </c>
      <c r="C24" s="52" t="s">
        <v>94</v>
      </c>
      <c r="D24" s="84" t="s">
        <v>93</v>
      </c>
      <c r="E24" s="85"/>
      <c r="F24" s="85"/>
      <c r="G24" s="85"/>
      <c r="H24" s="85"/>
      <c r="I24" s="86"/>
      <c r="J24" s="53">
        <v>100</v>
      </c>
      <c r="K24" s="55">
        <v>100</v>
      </c>
      <c r="L24" s="62">
        <v>100</v>
      </c>
      <c r="M24" s="37">
        <v>100</v>
      </c>
      <c r="N24" s="63">
        <v>100</v>
      </c>
      <c r="O24" s="37"/>
      <c r="P24" s="37"/>
      <c r="Q24" s="14">
        <f t="shared" si="2"/>
        <v>100</v>
      </c>
    </row>
    <row r="25" spans="2:17" x14ac:dyDescent="0.2">
      <c r="B25" s="7">
        <f t="shared" si="1"/>
        <v>17</v>
      </c>
      <c r="C25" s="52" t="s">
        <v>248</v>
      </c>
      <c r="D25" s="84" t="s">
        <v>255</v>
      </c>
      <c r="E25" s="85"/>
      <c r="F25" s="85"/>
      <c r="G25" s="85"/>
      <c r="H25" s="85"/>
      <c r="I25" s="86"/>
      <c r="J25" s="45">
        <v>75</v>
      </c>
      <c r="K25" s="55">
        <v>90</v>
      </c>
      <c r="L25" s="62">
        <v>90</v>
      </c>
      <c r="M25" s="37">
        <v>100</v>
      </c>
      <c r="N25" s="63">
        <v>100</v>
      </c>
      <c r="O25" s="37"/>
      <c r="P25" s="37"/>
      <c r="Q25" s="14">
        <f t="shared" si="2"/>
        <v>91</v>
      </c>
    </row>
    <row r="26" spans="2:17" x14ac:dyDescent="0.2">
      <c r="B26" s="7">
        <f t="shared" si="1"/>
        <v>18</v>
      </c>
      <c r="C26" s="52" t="s">
        <v>70</v>
      </c>
      <c r="D26" s="84" t="s">
        <v>256</v>
      </c>
      <c r="E26" s="85"/>
      <c r="F26" s="85"/>
      <c r="G26" s="85"/>
      <c r="H26" s="85"/>
      <c r="I26" s="86"/>
      <c r="J26" s="45">
        <v>75</v>
      </c>
      <c r="K26" s="55">
        <v>0</v>
      </c>
      <c r="L26" s="62">
        <v>0</v>
      </c>
      <c r="M26" s="42">
        <v>0</v>
      </c>
      <c r="N26" s="61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84" t="s">
        <v>257</v>
      </c>
      <c r="E27" s="85"/>
      <c r="F27" s="85"/>
      <c r="G27" s="85"/>
      <c r="H27" s="85"/>
      <c r="I27" s="86"/>
      <c r="J27" s="53">
        <v>100</v>
      </c>
      <c r="K27" s="55">
        <v>100</v>
      </c>
      <c r="L27" s="62">
        <v>100</v>
      </c>
      <c r="M27" s="42">
        <v>100</v>
      </c>
      <c r="N27" s="63">
        <v>100</v>
      </c>
      <c r="O27" s="37"/>
      <c r="P27" s="37"/>
      <c r="Q27" s="14">
        <f t="shared" si="2"/>
        <v>100</v>
      </c>
    </row>
    <row r="28" spans="2:17" x14ac:dyDescent="0.2">
      <c r="B28" s="7">
        <f t="shared" si="1"/>
        <v>20</v>
      </c>
      <c r="C28" s="52" t="s">
        <v>39</v>
      </c>
      <c r="D28" s="84" t="s">
        <v>30</v>
      </c>
      <c r="E28" s="85"/>
      <c r="F28" s="85"/>
      <c r="G28" s="85"/>
      <c r="H28" s="85"/>
      <c r="I28" s="86"/>
      <c r="J28" s="53">
        <v>100</v>
      </c>
      <c r="K28" s="55">
        <v>100</v>
      </c>
      <c r="L28" s="62">
        <v>0</v>
      </c>
      <c r="M28" s="42">
        <v>0</v>
      </c>
      <c r="N28" s="61">
        <v>0</v>
      </c>
      <c r="O28" s="37"/>
      <c r="P28" s="37"/>
      <c r="Q28" s="14">
        <f t="shared" si="2"/>
        <v>40</v>
      </c>
    </row>
    <row r="29" spans="2:17" x14ac:dyDescent="0.2">
      <c r="B29" s="7">
        <f t="shared" si="1"/>
        <v>21</v>
      </c>
      <c r="C29" s="52" t="s">
        <v>59</v>
      </c>
      <c r="D29" s="84" t="s">
        <v>50</v>
      </c>
      <c r="E29" s="85"/>
      <c r="F29" s="85"/>
      <c r="G29" s="85"/>
      <c r="H29" s="85"/>
      <c r="I29" s="86"/>
      <c r="J29" s="53">
        <v>100</v>
      </c>
      <c r="K29" s="55">
        <v>100</v>
      </c>
      <c r="L29" s="62">
        <v>100</v>
      </c>
      <c r="M29" s="42">
        <v>100</v>
      </c>
      <c r="N29" s="63">
        <v>100</v>
      </c>
      <c r="O29" s="37"/>
      <c r="P29" s="37"/>
      <c r="Q29" s="14">
        <f t="shared" si="2"/>
        <v>100</v>
      </c>
    </row>
    <row r="30" spans="2:17" x14ac:dyDescent="0.2">
      <c r="B30" s="7">
        <f t="shared" si="1"/>
        <v>22</v>
      </c>
      <c r="C30" s="52" t="s">
        <v>64</v>
      </c>
      <c r="D30" s="84" t="s">
        <v>51</v>
      </c>
      <c r="E30" s="85"/>
      <c r="F30" s="85"/>
      <c r="G30" s="85"/>
      <c r="H30" s="85"/>
      <c r="I30" s="86"/>
      <c r="J30" s="53">
        <v>100</v>
      </c>
      <c r="K30" s="55">
        <v>100</v>
      </c>
      <c r="L30" s="62">
        <v>100</v>
      </c>
      <c r="M30" s="42">
        <v>100</v>
      </c>
      <c r="N30" s="63">
        <v>100</v>
      </c>
      <c r="O30" s="37"/>
      <c r="P30" s="37"/>
      <c r="Q30" s="14">
        <f t="shared" si="2"/>
        <v>100</v>
      </c>
    </row>
    <row r="31" spans="2:17" x14ac:dyDescent="0.2">
      <c r="B31" s="7">
        <f t="shared" si="1"/>
        <v>23</v>
      </c>
      <c r="C31" s="52" t="s">
        <v>40</v>
      </c>
      <c r="D31" s="84" t="s">
        <v>52</v>
      </c>
      <c r="E31" s="85"/>
      <c r="F31" s="85"/>
      <c r="G31" s="85"/>
      <c r="H31" s="85"/>
      <c r="I31" s="86"/>
      <c r="J31" s="53">
        <v>100</v>
      </c>
      <c r="K31" s="55">
        <v>100</v>
      </c>
      <c r="L31" s="62">
        <v>100</v>
      </c>
      <c r="M31" s="42">
        <v>95</v>
      </c>
      <c r="N31" s="63">
        <v>100</v>
      </c>
      <c r="O31" s="37"/>
      <c r="P31" s="37"/>
      <c r="Q31" s="14">
        <f t="shared" si="2"/>
        <v>99</v>
      </c>
    </row>
    <row r="32" spans="2:17" x14ac:dyDescent="0.2">
      <c r="B32" s="7">
        <f t="shared" si="1"/>
        <v>24</v>
      </c>
      <c r="C32" s="52" t="s">
        <v>41</v>
      </c>
      <c r="D32" s="84" t="s">
        <v>31</v>
      </c>
      <c r="E32" s="85"/>
      <c r="F32" s="85"/>
      <c r="G32" s="85"/>
      <c r="H32" s="85"/>
      <c r="I32" s="86"/>
      <c r="J32" s="45">
        <v>75</v>
      </c>
      <c r="K32" s="55">
        <v>100</v>
      </c>
      <c r="L32" s="62">
        <v>100</v>
      </c>
      <c r="M32" s="42">
        <v>100</v>
      </c>
      <c r="N32" s="63">
        <v>100</v>
      </c>
      <c r="O32" s="37"/>
      <c r="P32" s="37"/>
      <c r="Q32" s="14">
        <f t="shared" si="2"/>
        <v>95</v>
      </c>
    </row>
    <row r="33" spans="2:17" x14ac:dyDescent="0.2">
      <c r="B33" s="7">
        <f t="shared" si="1"/>
        <v>25</v>
      </c>
      <c r="C33" s="52" t="s">
        <v>42</v>
      </c>
      <c r="D33" s="84" t="s">
        <v>32</v>
      </c>
      <c r="E33" s="85"/>
      <c r="F33" s="85"/>
      <c r="G33" s="85"/>
      <c r="H33" s="85"/>
      <c r="I33" s="86"/>
      <c r="J33" s="53">
        <v>100</v>
      </c>
      <c r="K33" s="55">
        <v>100</v>
      </c>
      <c r="L33" s="62">
        <v>100</v>
      </c>
      <c r="M33" s="42">
        <v>100</v>
      </c>
      <c r="N33" s="63">
        <v>100</v>
      </c>
      <c r="O33" s="37"/>
      <c r="P33" s="37"/>
      <c r="Q33" s="14">
        <f t="shared" si="2"/>
        <v>100</v>
      </c>
    </row>
    <row r="34" spans="2:17" x14ac:dyDescent="0.2">
      <c r="B34" s="7">
        <f t="shared" si="1"/>
        <v>26</v>
      </c>
      <c r="C34" s="52" t="s">
        <v>43</v>
      </c>
      <c r="D34" s="84" t="s">
        <v>53</v>
      </c>
      <c r="E34" s="85"/>
      <c r="F34" s="85"/>
      <c r="G34" s="85"/>
      <c r="H34" s="85"/>
      <c r="I34" s="86"/>
      <c r="J34" s="53">
        <v>100</v>
      </c>
      <c r="K34" s="55">
        <v>100</v>
      </c>
      <c r="L34" s="62">
        <v>100</v>
      </c>
      <c r="M34" s="42">
        <v>100</v>
      </c>
      <c r="N34" s="63">
        <v>100</v>
      </c>
      <c r="O34" s="37"/>
      <c r="P34" s="37"/>
      <c r="Q34" s="14">
        <f t="shared" si="2"/>
        <v>100</v>
      </c>
    </row>
    <row r="35" spans="2:17" x14ac:dyDescent="0.2">
      <c r="B35" s="7">
        <f t="shared" si="1"/>
        <v>27</v>
      </c>
      <c r="C35" s="52" t="s">
        <v>66</v>
      </c>
      <c r="D35" s="84" t="s">
        <v>54</v>
      </c>
      <c r="E35" s="85"/>
      <c r="F35" s="85"/>
      <c r="G35" s="85"/>
      <c r="H35" s="85"/>
      <c r="I35" s="86"/>
      <c r="J35" s="53">
        <v>100</v>
      </c>
      <c r="K35" s="55">
        <v>100</v>
      </c>
      <c r="L35" s="62">
        <v>98</v>
      </c>
      <c r="M35" s="42">
        <v>100</v>
      </c>
      <c r="N35" s="63">
        <v>100</v>
      </c>
      <c r="O35" s="37"/>
      <c r="P35" s="37"/>
      <c r="Q35" s="14">
        <f t="shared" si="2"/>
        <v>99.6</v>
      </c>
    </row>
    <row r="36" spans="2:17" x14ac:dyDescent="0.2">
      <c r="B36" s="7">
        <f t="shared" si="1"/>
        <v>28</v>
      </c>
      <c r="C36" s="52" t="s">
        <v>249</v>
      </c>
      <c r="D36" s="84" t="s">
        <v>258</v>
      </c>
      <c r="E36" s="85"/>
      <c r="F36" s="85"/>
      <c r="G36" s="85"/>
      <c r="H36" s="85"/>
      <c r="I36" s="86"/>
      <c r="J36" s="45">
        <v>90</v>
      </c>
      <c r="K36" s="55">
        <v>0</v>
      </c>
      <c r="L36" s="62">
        <v>0</v>
      </c>
      <c r="M36" s="42">
        <v>0</v>
      </c>
      <c r="N36" s="61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84" t="s">
        <v>55</v>
      </c>
      <c r="E37" s="85"/>
      <c r="F37" s="85"/>
      <c r="G37" s="85"/>
      <c r="H37" s="85"/>
      <c r="I37" s="86"/>
      <c r="J37" s="45">
        <v>100</v>
      </c>
      <c r="K37" s="55">
        <v>100</v>
      </c>
      <c r="L37" s="62">
        <v>100</v>
      </c>
      <c r="M37" s="37">
        <v>100</v>
      </c>
      <c r="N37" s="63">
        <v>100</v>
      </c>
      <c r="O37" s="37"/>
      <c r="P37" s="37"/>
      <c r="Q37" s="14">
        <f t="shared" si="2"/>
        <v>100</v>
      </c>
    </row>
    <row r="38" spans="2:17" x14ac:dyDescent="0.2">
      <c r="B38" s="7">
        <f t="shared" si="1"/>
        <v>30</v>
      </c>
      <c r="C38" s="52" t="s">
        <v>44</v>
      </c>
      <c r="D38" s="84" t="s">
        <v>33</v>
      </c>
      <c r="E38" s="85"/>
      <c r="F38" s="85"/>
      <c r="G38" s="85"/>
      <c r="H38" s="85"/>
      <c r="I38" s="86"/>
      <c r="J38" s="45">
        <v>75</v>
      </c>
      <c r="K38" s="55">
        <v>90</v>
      </c>
      <c r="L38" s="62">
        <v>90</v>
      </c>
      <c r="M38" s="37">
        <v>100</v>
      </c>
      <c r="N38" s="63">
        <v>100</v>
      </c>
      <c r="O38" s="37"/>
      <c r="P38" s="37"/>
      <c r="Q38" s="14">
        <f t="shared" si="2"/>
        <v>91</v>
      </c>
    </row>
    <row r="39" spans="2:17" x14ac:dyDescent="0.2">
      <c r="B39" s="7">
        <f t="shared" si="1"/>
        <v>31</v>
      </c>
      <c r="C39" s="52" t="s">
        <v>65</v>
      </c>
      <c r="D39" s="84" t="s">
        <v>56</v>
      </c>
      <c r="E39" s="85"/>
      <c r="F39" s="85"/>
      <c r="G39" s="85"/>
      <c r="H39" s="85"/>
      <c r="I39" s="86"/>
      <c r="J39" s="28">
        <v>100</v>
      </c>
      <c r="K39" s="55">
        <v>100</v>
      </c>
      <c r="L39" s="62">
        <v>100</v>
      </c>
      <c r="M39" s="53">
        <v>100</v>
      </c>
      <c r="N39" s="63">
        <v>100</v>
      </c>
      <c r="O39" s="53"/>
      <c r="P39" s="53"/>
      <c r="Q39" s="14">
        <f t="shared" ref="Q39" si="3">SUM(J39:N39)/5</f>
        <v>100</v>
      </c>
    </row>
    <row r="40" spans="2:17" x14ac:dyDescent="0.2">
      <c r="B40" s="7">
        <f t="shared" si="1"/>
        <v>32</v>
      </c>
      <c r="C40" s="52"/>
      <c r="D40" s="97"/>
      <c r="E40" s="98"/>
      <c r="F40" s="98"/>
      <c r="G40" s="98"/>
      <c r="H40" s="98"/>
      <c r="I40" s="99"/>
      <c r="J40" s="28"/>
      <c r="K40" s="29"/>
      <c r="L40" s="62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97"/>
      <c r="E41" s="98"/>
      <c r="F41" s="98"/>
      <c r="G41" s="98"/>
      <c r="H41" s="98"/>
      <c r="I41" s="99"/>
      <c r="J41" s="28"/>
      <c r="K41" s="29"/>
      <c r="L41" s="62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97"/>
      <c r="E42" s="98"/>
      <c r="F42" s="98"/>
      <c r="G42" s="98"/>
      <c r="H42" s="98"/>
      <c r="I42" s="99"/>
      <c r="J42" s="28"/>
      <c r="K42" s="29"/>
      <c r="L42" s="62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97"/>
      <c r="E43" s="98"/>
      <c r="F43" s="98"/>
      <c r="G43" s="98"/>
      <c r="H43" s="98"/>
      <c r="I43" s="99"/>
      <c r="J43" s="28"/>
      <c r="K43" s="29"/>
      <c r="L43" s="62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97"/>
      <c r="E44" s="98"/>
      <c r="F44" s="98"/>
      <c r="G44" s="98"/>
      <c r="H44" s="98"/>
      <c r="I44" s="99"/>
      <c r="J44" s="28"/>
      <c r="K44" s="29"/>
      <c r="L44" s="61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100"/>
      <c r="E45" s="100"/>
      <c r="F45" s="100"/>
      <c r="G45" s="100"/>
      <c r="H45" s="100"/>
      <c r="I45" s="100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77"/>
      <c r="E46" s="77"/>
      <c r="F46" s="77"/>
      <c r="G46" s="77"/>
      <c r="H46" s="77"/>
      <c r="I46" s="77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77"/>
      <c r="E47" s="77"/>
      <c r="F47" s="77"/>
      <c r="G47" s="77"/>
      <c r="H47" s="77"/>
      <c r="I47" s="77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77"/>
      <c r="E48" s="77"/>
      <c r="F48" s="77"/>
      <c r="G48" s="77"/>
      <c r="H48" s="77"/>
      <c r="I48" s="77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77"/>
      <c r="E49" s="77"/>
      <c r="F49" s="77"/>
      <c r="G49" s="77"/>
      <c r="H49" s="77"/>
      <c r="I49" s="77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77"/>
      <c r="E50" s="77"/>
      <c r="F50" s="77"/>
      <c r="G50" s="77"/>
      <c r="H50" s="77"/>
      <c r="I50" s="77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77"/>
      <c r="E51" s="77"/>
      <c r="F51" s="77"/>
      <c r="G51" s="77"/>
      <c r="H51" s="77"/>
      <c r="I51" s="77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77"/>
      <c r="E52" s="77"/>
      <c r="F52" s="77"/>
      <c r="G52" s="77"/>
      <c r="H52" s="77"/>
      <c r="I52" s="77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78"/>
      <c r="D54" s="78"/>
      <c r="E54" s="10"/>
      <c r="H54" s="79" t="s">
        <v>19</v>
      </c>
      <c r="I54" s="79"/>
      <c r="J54" s="23">
        <f>COUNTIF(J9:J53,"&gt;=70")</f>
        <v>30</v>
      </c>
      <c r="K54" s="23">
        <f t="shared" ref="K54:Q54" si="4">COUNTIF(K9:K53,"&gt;=70")</f>
        <v>28</v>
      </c>
      <c r="L54" s="23">
        <f t="shared" si="4"/>
        <v>27</v>
      </c>
      <c r="M54" s="23">
        <f t="shared" si="4"/>
        <v>27</v>
      </c>
      <c r="N54" s="23">
        <f t="shared" si="4"/>
        <v>27</v>
      </c>
      <c r="O54" s="23">
        <f t="shared" si="4"/>
        <v>0</v>
      </c>
      <c r="P54" s="23">
        <f t="shared" si="4"/>
        <v>0</v>
      </c>
      <c r="Q54" s="27">
        <f t="shared" si="4"/>
        <v>27</v>
      </c>
    </row>
    <row r="55" spans="2:17" x14ac:dyDescent="0.2">
      <c r="C55" s="78"/>
      <c r="D55" s="78"/>
      <c r="E55" s="11"/>
      <c r="H55" s="80" t="s">
        <v>20</v>
      </c>
      <c r="I55" s="80"/>
      <c r="J55" s="24">
        <f>COUNTIF(J9:J53,"&lt;70")</f>
        <v>1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4</v>
      </c>
      <c r="N55" s="24">
        <f t="shared" si="5"/>
        <v>4</v>
      </c>
      <c r="O55" s="24">
        <f t="shared" si="5"/>
        <v>0</v>
      </c>
      <c r="P55" s="24">
        <f t="shared" si="5"/>
        <v>0</v>
      </c>
      <c r="Q55" s="24">
        <f t="shared" si="5"/>
        <v>4</v>
      </c>
    </row>
    <row r="56" spans="2:17" x14ac:dyDescent="0.2">
      <c r="C56" s="78"/>
      <c r="D56" s="78"/>
      <c r="E56" s="78"/>
      <c r="H56" s="80" t="s">
        <v>21</v>
      </c>
      <c r="I56" s="80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78"/>
      <c r="D57" s="78"/>
      <c r="E57" s="10"/>
      <c r="F57" s="12"/>
      <c r="H57" s="81" t="s">
        <v>16</v>
      </c>
      <c r="I57" s="81"/>
      <c r="J57" s="25">
        <f>J54/J56</f>
        <v>0.967741935483871</v>
      </c>
      <c r="K57" s="26">
        <f t="shared" ref="K57:Q57" si="7">K54/K56</f>
        <v>0.90322580645161288</v>
      </c>
      <c r="L57" s="26">
        <f t="shared" si="7"/>
        <v>0.87096774193548387</v>
      </c>
      <c r="M57" s="26">
        <f t="shared" si="7"/>
        <v>0.87096774193548387</v>
      </c>
      <c r="N57" s="26">
        <f t="shared" si="7"/>
        <v>0.87096774193548387</v>
      </c>
      <c r="O57" s="26" t="e">
        <f t="shared" si="7"/>
        <v>#DIV/0!</v>
      </c>
      <c r="P57" s="26" t="e">
        <f t="shared" si="7"/>
        <v>#DIV/0!</v>
      </c>
      <c r="Q57" s="26">
        <f t="shared" si="7"/>
        <v>0.87096774193548387</v>
      </c>
    </row>
    <row r="58" spans="2:17" x14ac:dyDescent="0.2">
      <c r="C58" s="78"/>
      <c r="D58" s="78"/>
      <c r="E58" s="10"/>
      <c r="F58" s="12"/>
      <c r="H58" s="81" t="s">
        <v>17</v>
      </c>
      <c r="I58" s="81"/>
      <c r="J58" s="25">
        <f>J55/J56</f>
        <v>3.2258064516129031E-2</v>
      </c>
      <c r="K58" s="25">
        <f t="shared" ref="K58:Q58" si="8">K55/K56</f>
        <v>9.6774193548387094E-2</v>
      </c>
      <c r="L58" s="26">
        <f t="shared" si="8"/>
        <v>0.12903225806451613</v>
      </c>
      <c r="M58" s="26">
        <f t="shared" si="8"/>
        <v>0.12903225806451613</v>
      </c>
      <c r="N58" s="26">
        <f t="shared" si="8"/>
        <v>0.12903225806451613</v>
      </c>
      <c r="O58" s="26" t="e">
        <f t="shared" si="8"/>
        <v>#DIV/0!</v>
      </c>
      <c r="P58" s="26" t="e">
        <f t="shared" si="8"/>
        <v>#DIV/0!</v>
      </c>
      <c r="Q58" s="26">
        <f t="shared" si="8"/>
        <v>0.12903225806451613</v>
      </c>
    </row>
    <row r="59" spans="2:17" x14ac:dyDescent="0.2">
      <c r="C59" s="78"/>
      <c r="D59" s="78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82"/>
      <c r="K61" s="82"/>
      <c r="L61" s="82"/>
      <c r="M61" s="82"/>
      <c r="N61" s="82"/>
      <c r="O61" s="82"/>
      <c r="P61" s="82"/>
    </row>
    <row r="62" spans="2:17" x14ac:dyDescent="0.2">
      <c r="J62" s="83" t="s">
        <v>18</v>
      </c>
      <c r="K62" s="83"/>
      <c r="L62" s="83"/>
      <c r="M62" s="83"/>
      <c r="N62" s="83"/>
      <c r="O62" s="83"/>
      <c r="P62" s="83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2024-12-11T06:19:41Z</dcterms:modified>
</cp:coreProperties>
</file>