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NV1" sheetId="1" r:id="rId4"/>
    <sheet state="visible" name="FINV" sheetId="2" r:id="rId5"/>
    <sheet state="visible" name="TBD-A" sheetId="3" r:id="rId6"/>
    <sheet state="visible" name="TBD-B" sheetId="4" r:id="rId7"/>
    <sheet state="visible" name="TSO" sheetId="5" r:id="rId8"/>
  </sheets>
  <definedNames/>
  <calcPr/>
  <extLst>
    <ext uri="GoogleSheetsCustomDataVersion2">
      <go:sheetsCustomData xmlns:go="http://customooxmlschemas.google.com/" r:id="rId9" roundtripDataChecksum="ZgVzcEOLizCmhtOttzziHkumBJ6bKua9yzByeuA8sT0="/>
    </ext>
  </extLst>
</workbook>
</file>

<file path=xl/sharedStrings.xml><?xml version="1.0" encoding="utf-8"?>
<sst xmlns="http://schemas.openxmlformats.org/spreadsheetml/2006/main" count="340" uniqueCount="223">
  <si>
    <t>INSTITUTO TECNOLOGICO SUPERIOR DE SAN ANDRES TUXTLA</t>
  </si>
  <si>
    <t>REPORTE DE CALIFICACIONES</t>
  </si>
  <si>
    <t>MATERIA</t>
  </si>
  <si>
    <t>TALLER DE INVESTIGACION 1</t>
  </si>
  <si>
    <t>GRUPO</t>
  </si>
  <si>
    <t>704 B</t>
  </si>
  <si>
    <t>FECHA</t>
  </si>
  <si>
    <t>PERIODO</t>
  </si>
  <si>
    <t>AGOSTO - DICIEMBRE 2024</t>
  </si>
  <si>
    <t>CATEDRATICO</t>
  </si>
  <si>
    <t>MTI IVONNE CARMONA LOEZA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</si>
  <si>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</si>
  <si>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</si>
  <si>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</si>
  <si>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</si>
  <si>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</si>
  <si>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</si>
  <si>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</si>
  <si>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</si>
  <si>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</si>
  <si>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</si>
  <si>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</si>
  <si>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211U0174</t>
  </si>
  <si>
    <t>BELTRAN HERNANDEZ JUAN CARLOS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</si>
  <si>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</si>
  <si>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</si>
  <si>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</si>
  <si>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</si>
  <si>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</si>
  <si>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</si>
  <si>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</si>
  <si>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JAVIER</t>
  </si>
  <si>
    <t>211U0642</t>
  </si>
  <si>
    <t>HERNANDEZ SALAZA GUSTAVO ANGEL</t>
  </si>
  <si>
    <t>211U0189</t>
  </si>
  <si>
    <t>MALAGA MALAGA XOCHILT LITZURY</t>
  </si>
  <si>
    <t>211U0013</t>
  </si>
  <si>
    <t>MELCHI COTA CRUZ AXEL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</si>
  <si>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</si>
  <si>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</si>
  <si>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</si>
  <si>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</si>
  <si>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</si>
  <si>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</si>
  <si>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</si>
  <si>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</si>
  <si>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211U0197</t>
  </si>
  <si>
    <t>PICHAL VALDES GERMAIN</t>
  </si>
  <si>
    <t>211U0199</t>
  </si>
  <si>
    <t>RAMIREZ MUÑOZ TERESA</t>
  </si>
  <si>
    <t>211U0203</t>
  </si>
  <si>
    <t>TOTO BAUTISTA EDUARDO ABISAI</t>
  </si>
  <si>
    <t>APROBADOS</t>
  </si>
  <si>
    <t>REPROBADOS</t>
  </si>
  <si>
    <t>TOTAL</t>
  </si>
  <si>
    <t>% APROBACION</t>
  </si>
  <si>
    <t>% REPROBACION</t>
  </si>
  <si>
    <t>FIRMA DEL CATEDRATICO</t>
  </si>
  <si>
    <t>FUNDAMENTOS DE INVESTIGACION</t>
  </si>
  <si>
    <t>104 A</t>
  </si>
  <si>
    <t>221U0184</t>
  </si>
  <si>
    <t>ACOSTA RODRIGUEZ ARANZA STEPHANY</t>
  </si>
  <si>
    <t>241U0142</t>
  </si>
  <si>
    <t>AMBROS TORNADO DEYSI AIMETH</t>
  </si>
  <si>
    <t>221U0191</t>
  </si>
  <si>
    <t>BAXIN CAMPOS ANGEL UZIEL</t>
  </si>
  <si>
    <t>221U0192</t>
  </si>
  <si>
    <t>BAXIN MIXTEGA EDUARDO IVAN</t>
  </si>
  <si>
    <t>241U0145</t>
  </si>
  <si>
    <t>CADENA TOTO FERNANDO JAVIER</t>
  </si>
  <si>
    <t>241U0146</t>
  </si>
  <si>
    <t>CAGAL LUCIANO CESAR IVAN</t>
  </si>
  <si>
    <t>221U0196</t>
  </si>
  <si>
    <t>CAMACHO VENTURA RODRIGO</t>
  </si>
  <si>
    <t>231U0142</t>
  </si>
  <si>
    <t>CEBALLOS SERRANO JOSE ENRIQUE</t>
  </si>
  <si>
    <t>241U0152</t>
  </si>
  <si>
    <t>CRUZ LAZARO YOSELIN</t>
  </si>
  <si>
    <t>231U0152</t>
  </si>
  <si>
    <t>FERMAN ESCRIBANO VICTOR MANUEL</t>
  </si>
  <si>
    <t>231U0155</t>
  </si>
  <si>
    <t>GARCIA CASADOS JEREMY</t>
  </si>
  <si>
    <t>241U0156</t>
  </si>
  <si>
    <t>HERNANDEZ RODRIGUEZ ROBERTO</t>
  </si>
  <si>
    <t>241U0157</t>
  </si>
  <si>
    <t>HERNANDEZ VILLEGAS ANGEL ELIHU</t>
  </si>
  <si>
    <t>241U0159</t>
  </si>
  <si>
    <t>JACOBO TOTO NESTOR JULIAN</t>
  </si>
  <si>
    <t>241U0160</t>
  </si>
  <si>
    <t>LIRA DOMINGUEZ CAMILA</t>
  </si>
  <si>
    <t>241U0165</t>
  </si>
  <si>
    <t>MARTINEZ MARCIAL DIEGO ADOLFO</t>
  </si>
  <si>
    <t>241U0163</t>
  </si>
  <si>
    <t>MATIAS SEBA MARTHA CECILIA</t>
  </si>
  <si>
    <t>241U0164</t>
  </si>
  <si>
    <t>MIXTEGA BUSTAMANTE HUGO FERNANDO</t>
  </si>
  <si>
    <t>MIXTEGA HERNANDEZ ALAN VLADIMIR</t>
  </si>
  <si>
    <t>241U0166</t>
  </si>
  <si>
    <t>MOLINA PEREZ LUIS ALEJANDRO</t>
  </si>
  <si>
    <t>241U0167</t>
  </si>
  <si>
    <t>OCTAVO GUATZOZON ROSELI</t>
  </si>
  <si>
    <t>241U0168</t>
  </si>
  <si>
    <t>ORGANISTA VILLASECA INGRID KARINA</t>
  </si>
  <si>
    <t>241U0613</t>
  </si>
  <si>
    <t>PEREZ QUINO JANYN IVETH</t>
  </si>
  <si>
    <t>241U0236</t>
  </si>
  <si>
    <t>PEREZ SANCHEZ VICTOR EDEN</t>
  </si>
  <si>
    <t>241U0171</t>
  </si>
  <si>
    <t>PUCHETA COTO MAURICIO</t>
  </si>
  <si>
    <t>231U0632</t>
  </si>
  <si>
    <t>PUCHETA FLORES GIOVANNA MONSERRAT</t>
  </si>
  <si>
    <t>221U0245</t>
  </si>
  <si>
    <t>RODRIGUEZ LOPEZ JAZER</t>
  </si>
  <si>
    <t>241U0173</t>
  </si>
  <si>
    <t>RUIZ SAENZ ALEXANDER RAFAEL</t>
  </si>
  <si>
    <t>241U0174</t>
  </si>
  <si>
    <t>SUAREZ NAVA ALICIA</t>
  </si>
  <si>
    <t>241U0175</t>
  </si>
  <si>
    <t>TEMIX ANDRADE ANDRES</t>
  </si>
  <si>
    <t>241U0177</t>
  </si>
  <si>
    <t>TEOBAL AXEL DE JESUS</t>
  </si>
  <si>
    <t>241U0176</t>
  </si>
  <si>
    <t>VAZQUEZ MERCADO URIEL</t>
  </si>
  <si>
    <t>231U0639</t>
  </si>
  <si>
    <t>ZACARIAS JUAN ARTURO</t>
  </si>
  <si>
    <t>TALLER DE BASE DE DATOS</t>
  </si>
  <si>
    <t>504 A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</si>
  <si>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</si>
  <si>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</si>
  <si>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</si>
  <si>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</si>
  <si>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</si>
  <si>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</si>
  <si>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221U0200</t>
  </si>
  <si>
    <t>CONSTANTINO CARDENAS PABLO ANTONIO</t>
  </si>
  <si>
    <t>221U0261</t>
  </si>
  <si>
    <t>DIAZ SARIO JOSUE RICARDO</t>
  </si>
  <si>
    <t>221U0205</t>
  </si>
  <si>
    <t>FERMAN CAMPOS ANA VALERIA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</si>
  <si>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</si>
  <si>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</si>
  <si>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</si>
  <si>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</si>
  <si>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</si>
  <si>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</si>
  <si>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</si>
  <si>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</si>
  <si>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</si>
  <si>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</si>
  <si>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</si>
  <si>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</si>
  <si>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</si>
  <si>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</si>
  <si>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</si>
  <si>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</si>
  <si>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</si>
  <si>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</si>
  <si>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</si>
  <si>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</si>
  <si>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</si>
  <si>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</si>
  <si>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</si>
  <si>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</si>
  <si>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</si>
  <si>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</si>
  <si>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</si>
  <si>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</si>
  <si>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</si>
  <si>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</si>
  <si>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</si>
  <si>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</si>
  <si>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</si>
  <si>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</si>
  <si>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>504 B</t>
  </si>
  <si>
    <t>221U0802</t>
  </si>
  <si>
    <t>AGUIRRE FERMAN NESTOR ALEJANDRO</t>
  </si>
  <si>
    <t>221U0189</t>
  </si>
  <si>
    <t>AREVALO DOMINGUEZ MILTON</t>
  </si>
  <si>
    <t>221U0193</t>
  </si>
  <si>
    <t>BAXIN ROSAS BRYAN GABRIEL</t>
  </si>
  <si>
    <t>221U0197</t>
  </si>
  <si>
    <t>CASTRO MARTINEZ YOSEF EDUARDO</t>
  </si>
  <si>
    <t>221U0201</t>
  </si>
  <si>
    <t>COSME MORENO JOSE DE JESUS</t>
  </si>
  <si>
    <t>221U0222</t>
  </si>
  <si>
    <t>MARTINEZ VERA ERICK</t>
  </si>
  <si>
    <t>221U0225</t>
  </si>
  <si>
    <t>MORALES IXTEPAN GEOVANY DE JESUS</t>
  </si>
  <si>
    <t>221U0228</t>
  </si>
  <si>
    <t>MORENO LANDA MONSERRAT</t>
  </si>
  <si>
    <t>221U0230</t>
  </si>
  <si>
    <t>PALAYO CARRANZA MONTSERRAT</t>
  </si>
  <si>
    <t>221U0232</t>
  </si>
  <si>
    <t>PEREZ CARRASCO DIANA CECILIA</t>
  </si>
  <si>
    <t>221U0263</t>
  </si>
  <si>
    <t>PEREZ HERNANDEZ AARON DE JESUS</t>
  </si>
  <si>
    <t>221U0243</t>
  </si>
  <si>
    <t>QUINTO LUCHO LANDY BERENICE</t>
  </si>
  <si>
    <t>221U0246</t>
  </si>
  <si>
    <t>SALAZAR URIETA LUIS ELIAS</t>
  </si>
  <si>
    <t>221U0256</t>
  </si>
  <si>
    <t>YLLESCAS ACOSTA YOVANA</t>
  </si>
  <si>
    <t>TALLER DE SISTEMAS OPERATIVOS</t>
  </si>
  <si>
    <t>ARRASTRE</t>
  </si>
  <si>
    <t>221U0194</t>
  </si>
  <si>
    <t>BAXIN TAGAN GAEL ISAI</t>
  </si>
  <si>
    <t>221U0203</t>
  </si>
  <si>
    <t>CRUZ ZACARIAS WENDY ELLEN</t>
  </si>
  <si>
    <t>221U0815</t>
  </si>
  <si>
    <t>ESTRADA CONCHI LEISY</t>
  </si>
  <si>
    <t>221U0181</t>
  </si>
  <si>
    <t>FLORES OLIVEROS FRANCISCO JESUS</t>
  </si>
  <si>
    <t>221U0209</t>
  </si>
  <si>
    <t>GARCIA SEGURA CESAR EDUARDO</t>
  </si>
  <si>
    <t>HERNANDEZ SALAZAR GUSTAVO ANGEL</t>
  </si>
  <si>
    <t>221U0215</t>
  </si>
  <si>
    <t>HERNANDEZ TOTO AMALIN ROMINA</t>
  </si>
  <si>
    <t>221U022</t>
  </si>
  <si>
    <t>221U0226</t>
  </si>
  <si>
    <t>MORALES TON ESTRELA</t>
  </si>
  <si>
    <t>PICHAL VALDEZ GERMAIN</t>
  </si>
  <si>
    <t>221U0238</t>
  </si>
  <si>
    <t>POLITO VENTURA LUIS GERARDO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</si>
</sst>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theme="1"/>
      <name val="Calibri"/>
      <scheme val="minor"/>
    </font>
    <font>
      <b/>
      <sz val="1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/>
    <font>
      <sz val="10.0"/>
      <color rgb="FF000000"/>
      <name val="Arial"/>
    </font>
    <font>
      <b/>
      <sz val="10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</fills>
  <borders count="14">
    <border/>
    <border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4" numFmtId="0" xfId="0" applyFont="1"/>
    <xf borderId="1" fillId="0" fontId="5" numFmtId="0" xfId="0" applyBorder="1" applyFont="1"/>
    <xf borderId="1" fillId="0" fontId="6" numFmtId="0" xfId="0" applyBorder="1" applyFont="1"/>
    <xf borderId="1" fillId="0" fontId="5" numFmtId="0" xfId="0" applyAlignment="1" applyBorder="1" applyFont="1">
      <alignment horizontal="left"/>
    </xf>
    <xf borderId="2" fillId="2" fontId="5" numFmtId="164" xfId="0" applyAlignment="1" applyBorder="1" applyFill="1" applyFont="1" applyNumberFormat="1">
      <alignment horizontal="center" readingOrder="0"/>
    </xf>
    <xf borderId="3" fillId="0" fontId="6" numFmtId="0" xfId="0" applyBorder="1" applyFont="1"/>
    <xf borderId="0" fillId="0" fontId="5" numFmtId="0" xfId="0" applyFont="1"/>
    <xf borderId="1" fillId="0" fontId="3" numFmtId="0" xfId="0" applyAlignment="1" applyBorder="1" applyFont="1">
      <alignment horizontal="left"/>
    </xf>
    <xf borderId="4" fillId="0" fontId="3" numFmtId="0" xfId="0" applyBorder="1" applyFont="1"/>
    <xf borderId="5" fillId="0" fontId="3" numFmtId="0" xfId="0" applyAlignment="1" applyBorder="1" applyFont="1">
      <alignment horizontal="center"/>
    </xf>
    <xf borderId="6" fillId="0" fontId="6" numFmtId="0" xfId="0" applyBorder="1" applyFont="1"/>
    <xf borderId="7" fillId="0" fontId="6" numFmtId="0" xfId="0" applyBorder="1" applyFont="1"/>
    <xf borderId="4" fillId="0" fontId="3" numFmtId="0" xfId="0" applyAlignment="1" applyBorder="1" applyFont="1">
      <alignment horizontal="center"/>
    </xf>
    <xf borderId="4" fillId="0" fontId="2" numFmtId="0" xfId="0" applyAlignment="1" applyBorder="1" applyFont="1">
      <alignment horizontal="center"/>
    </xf>
    <xf borderId="4" fillId="0" fontId="5" numFmtId="0" xfId="0" applyAlignment="1" applyBorder="1" applyFont="1">
      <alignment horizontal="center"/>
    </xf>
    <xf borderId="4" fillId="0" fontId="7" numFmtId="49" xfId="0" applyBorder="1" applyFont="1" applyNumberFormat="1"/>
    <xf borderId="5" fillId="0" fontId="5" numFmtId="0" xfId="0" applyAlignment="1" applyBorder="1" applyFont="1">
      <alignment horizontal="center"/>
    </xf>
    <xf borderId="4" fillId="0" fontId="3" numFmtId="0" xfId="0" applyAlignment="1" applyBorder="1" applyFont="1">
      <alignment horizontal="center" readingOrder="0"/>
    </xf>
    <xf borderId="4" fillId="2" fontId="2" numFmtId="1" xfId="0" applyAlignment="1" applyBorder="1" applyFont="1" applyNumberFormat="1">
      <alignment horizontal="center"/>
    </xf>
    <xf borderId="4" fillId="3" fontId="3" numFmtId="0" xfId="0" applyAlignment="1" applyBorder="1" applyFill="1" applyFont="1">
      <alignment horizontal="center"/>
    </xf>
    <xf borderId="4" fillId="0" fontId="5" numFmtId="0" xfId="0" applyBorder="1" applyFont="1"/>
    <xf borderId="8" fillId="4" fontId="3" numFmtId="0" xfId="0" applyAlignment="1" applyBorder="1" applyFill="1" applyFont="1">
      <alignment horizontal="center"/>
    </xf>
    <xf borderId="9" fillId="0" fontId="6" numFmtId="0" xfId="0" applyBorder="1" applyFont="1"/>
    <xf borderId="10" fillId="4" fontId="3" numFmtId="0" xfId="0" applyAlignment="1" applyBorder="1" applyFont="1">
      <alignment horizontal="center"/>
    </xf>
    <xf borderId="10" fillId="4" fontId="2" numFmtId="0" xfId="0" applyAlignment="1" applyBorder="1" applyFont="1">
      <alignment horizontal="center"/>
    </xf>
    <xf borderId="5" fillId="4" fontId="3" numFmtId="0" xfId="0" applyAlignment="1" applyBorder="1" applyFont="1">
      <alignment horizontal="center"/>
    </xf>
    <xf borderId="4" fillId="4" fontId="3" numFmtId="0" xfId="0" applyAlignment="1" applyBorder="1" applyFont="1">
      <alignment horizontal="center"/>
    </xf>
    <xf borderId="5" fillId="4" fontId="2" numFmtId="0" xfId="0" applyAlignment="1" applyBorder="1" applyFont="1">
      <alignment horizontal="center"/>
    </xf>
    <xf borderId="4" fillId="4" fontId="2" numFmtId="9" xfId="0" applyAlignment="1" applyBorder="1" applyFont="1" applyNumberFormat="1">
      <alignment horizontal="center"/>
    </xf>
    <xf borderId="4" fillId="4" fontId="8" numFmtId="9" xfId="0" applyAlignment="1" applyBorder="1" applyFont="1" applyNumberFormat="1">
      <alignment horizontal="center"/>
    </xf>
    <xf borderId="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11" fillId="0" fontId="6" numFmtId="0" xfId="0" applyBorder="1" applyFont="1"/>
    <xf borderId="4" fillId="0" fontId="9" numFmtId="0" xfId="0" applyAlignment="1" applyBorder="1" applyFont="1">
      <alignment horizontal="center" readingOrder="0" shrinkToFit="0" vertical="bottom" wrapText="0"/>
    </xf>
    <xf borderId="12" fillId="0" fontId="9" numFmtId="0" xfId="0" applyAlignment="1" applyBorder="1" applyFont="1">
      <alignment horizontal="center" readingOrder="0" shrinkToFit="0" vertical="bottom" wrapText="0"/>
    </xf>
    <xf borderId="13" fillId="0" fontId="7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3</v>
      </c>
      <c r="E4" s="7"/>
      <c r="F4" s="7"/>
      <c r="G4" s="7"/>
      <c r="I4" s="5" t="s">
        <v>4</v>
      </c>
      <c r="J4" s="8" t="s">
        <v>5</v>
      </c>
      <c r="K4" s="7"/>
      <c r="M4" s="5" t="s">
        <v>6</v>
      </c>
      <c r="N4" s="9">
        <v>45635.0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22</v>
      </c>
      <c r="D9" s="21" t="s">
        <v>23</v>
      </c>
      <c r="E9" s="15"/>
      <c r="F9" s="15"/>
      <c r="G9" s="15"/>
      <c r="H9" s="15"/>
      <c r="I9" s="16"/>
      <c r="J9" s="17">
        <v>35.0</v>
      </c>
      <c r="K9" s="22">
        <v>90.0</v>
      </c>
      <c r="L9" s="22">
        <v>70.0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3" si="1">SUM(J9:O9)/3</f>
        <v>65</v>
      </c>
    </row>
    <row r="10">
      <c r="B10" s="19">
        <v>2.0</v>
      </c>
      <c r="C10" s="20" t="s">
        <v>24</v>
      </c>
      <c r="D10" s="21" t="s">
        <v>25</v>
      </c>
      <c r="E10" s="15"/>
      <c r="F10" s="15"/>
      <c r="G10" s="15"/>
      <c r="H10" s="15"/>
      <c r="I10" s="16"/>
      <c r="J10" s="17">
        <v>93.0</v>
      </c>
      <c r="K10" s="22">
        <v>95.0</v>
      </c>
      <c r="L10" s="22">
        <v>70.0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86</v>
      </c>
    </row>
    <row r="11">
      <c r="B11" s="19">
        <v>3.0</v>
      </c>
      <c r="C11" s="20" t="s">
        <v>26</v>
      </c>
      <c r="D11" s="21" t="s">
        <v>27</v>
      </c>
      <c r="E11" s="15"/>
      <c r="F11" s="15"/>
      <c r="G11" s="15"/>
      <c r="H11" s="15"/>
      <c r="I11" s="16"/>
      <c r="J11" s="17">
        <v>98.0</v>
      </c>
      <c r="K11" s="22">
        <v>100.0</v>
      </c>
      <c r="L11" s="22">
        <v>100.0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99.33333333</v>
      </c>
    </row>
    <row r="12">
      <c r="B12" s="19">
        <f t="shared" ref="B12:B54" si="2">B11+1</f>
        <v>4</v>
      </c>
      <c r="C12" s="20" t="s">
        <v>28</v>
      </c>
      <c r="D12" s="21" t="s">
        <v>29</v>
      </c>
      <c r="E12" s="15"/>
      <c r="F12" s="15"/>
      <c r="G12" s="15"/>
      <c r="H12" s="15"/>
      <c r="I12" s="16"/>
      <c r="J12" s="17">
        <v>100.0</v>
      </c>
      <c r="K12" s="22">
        <v>100.0</v>
      </c>
      <c r="L12" s="22">
        <v>85.0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95</v>
      </c>
    </row>
    <row r="13">
      <c r="B13" s="19">
        <f t="shared" si="2"/>
        <v>5</v>
      </c>
      <c r="C13" s="20" t="s">
        <v>30</v>
      </c>
      <c r="D13" s="21" t="s">
        <v>31</v>
      </c>
      <c r="E13" s="15"/>
      <c r="F13" s="15"/>
      <c r="G13" s="15"/>
      <c r="H13" s="15"/>
      <c r="I13" s="16"/>
      <c r="J13" s="17">
        <v>63.0</v>
      </c>
      <c r="K13" s="22">
        <v>80.0</v>
      </c>
      <c r="L13" s="22">
        <v>70.0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71</v>
      </c>
    </row>
    <row r="14">
      <c r="B14" s="19">
        <f t="shared" si="2"/>
        <v>6</v>
      </c>
      <c r="C14" s="20" t="s">
        <v>32</v>
      </c>
      <c r="D14" s="21" t="s">
        <v>33</v>
      </c>
      <c r="E14" s="15"/>
      <c r="F14" s="15"/>
      <c r="G14" s="15"/>
      <c r="H14" s="15"/>
      <c r="I14" s="16"/>
      <c r="J14" s="17">
        <v>93.0</v>
      </c>
      <c r="K14" s="22">
        <v>100.0</v>
      </c>
      <c r="L14" s="22">
        <v>70.0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87.66666667</v>
      </c>
    </row>
    <row r="15">
      <c r="B15" s="19">
        <f t="shared" si="2"/>
        <v>7</v>
      </c>
      <c r="C15" s="20" t="s">
        <v>34</v>
      </c>
      <c r="D15" s="21" t="s">
        <v>35</v>
      </c>
      <c r="E15" s="15"/>
      <c r="F15" s="15"/>
      <c r="G15" s="15"/>
      <c r="H15" s="15"/>
      <c r="I15" s="16"/>
      <c r="J15" s="17">
        <v>93.0</v>
      </c>
      <c r="K15" s="22">
        <v>85.0</v>
      </c>
      <c r="L15" s="22">
        <v>90.0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89.33333333</v>
      </c>
    </row>
    <row r="16">
      <c r="B16" s="19">
        <f t="shared" si="2"/>
        <v>8</v>
      </c>
      <c r="C16" s="20" t="s">
        <v>36</v>
      </c>
      <c r="D16" s="21" t="s">
        <v>37</v>
      </c>
      <c r="E16" s="15"/>
      <c r="F16" s="15"/>
      <c r="G16" s="15"/>
      <c r="H16" s="15"/>
      <c r="I16" s="16"/>
      <c r="J16" s="24">
        <v>53.0</v>
      </c>
      <c r="K16" s="22">
        <v>100.0</v>
      </c>
      <c r="L16" s="22">
        <v>70.0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74.33333333</v>
      </c>
    </row>
    <row r="17">
      <c r="B17" s="19">
        <f t="shared" si="2"/>
        <v>9</v>
      </c>
      <c r="C17" s="20" t="s">
        <v>38</v>
      </c>
      <c r="D17" s="21" t="s">
        <v>39</v>
      </c>
      <c r="E17" s="15"/>
      <c r="F17" s="15"/>
      <c r="G17" s="15"/>
      <c r="H17" s="15"/>
      <c r="I17" s="16"/>
      <c r="J17" s="17">
        <v>72.0</v>
      </c>
      <c r="K17" s="22">
        <v>100.0</v>
      </c>
      <c r="L17" s="22">
        <v>85.0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85.66666667</v>
      </c>
    </row>
    <row r="18">
      <c r="B18" s="19">
        <f t="shared" si="2"/>
        <v>10</v>
      </c>
      <c r="C18" s="20" t="s">
        <v>40</v>
      </c>
      <c r="D18" s="21" t="s">
        <v>41</v>
      </c>
      <c r="E18" s="15"/>
      <c r="F18" s="15"/>
      <c r="G18" s="15"/>
      <c r="H18" s="15"/>
      <c r="I18" s="16"/>
      <c r="J18" s="17">
        <v>65.0</v>
      </c>
      <c r="K18" s="22">
        <v>80.0</v>
      </c>
      <c r="L18" s="22">
        <v>90.0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78.33333333</v>
      </c>
    </row>
    <row r="19">
      <c r="B19" s="19">
        <f t="shared" si="2"/>
        <v>11</v>
      </c>
      <c r="C19" s="20" t="s">
        <v>42</v>
      </c>
      <c r="D19" s="21" t="s">
        <v>43</v>
      </c>
      <c r="E19" s="15"/>
      <c r="F19" s="15"/>
      <c r="G19" s="15"/>
      <c r="H19" s="15"/>
      <c r="I19" s="16"/>
      <c r="J19" s="17">
        <v>100.0</v>
      </c>
      <c r="K19" s="22">
        <v>80.0</v>
      </c>
      <c r="L19" s="22">
        <v>100.0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93.33333333</v>
      </c>
    </row>
    <row r="20">
      <c r="B20" s="19">
        <f t="shared" si="2"/>
        <v>12</v>
      </c>
      <c r="C20" s="20" t="s">
        <v>44</v>
      </c>
      <c r="D20" s="21" t="s">
        <v>45</v>
      </c>
      <c r="E20" s="15"/>
      <c r="F20" s="15"/>
      <c r="G20" s="15"/>
      <c r="H20" s="15"/>
      <c r="I20" s="16"/>
      <c r="J20" s="17">
        <v>97.0</v>
      </c>
      <c r="K20" s="22">
        <v>80.0</v>
      </c>
      <c r="L20" s="22">
        <v>70.0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82.33333333</v>
      </c>
    </row>
    <row r="21" ht="15.75" customHeight="1">
      <c r="B21" s="19">
        <f t="shared" si="2"/>
        <v>13</v>
      </c>
      <c r="C21" s="20" t="s">
        <v>46</v>
      </c>
      <c r="D21" s="21" t="s">
        <v>47</v>
      </c>
      <c r="E21" s="15"/>
      <c r="F21" s="15"/>
      <c r="G21" s="15"/>
      <c r="H21" s="15"/>
      <c r="I21" s="16"/>
      <c r="J21" s="17">
        <v>51.0</v>
      </c>
      <c r="K21" s="22">
        <v>95.0</v>
      </c>
      <c r="L21" s="22">
        <v>70.0</v>
      </c>
      <c r="M21" s="17">
        <v>0.0</v>
      </c>
      <c r="N21" s="17">
        <v>0.0</v>
      </c>
      <c r="O21" s="17">
        <v>0.0</v>
      </c>
      <c r="P21" s="17">
        <v>0.0</v>
      </c>
      <c r="Q21" s="23">
        <f t="shared" si="1"/>
        <v>72</v>
      </c>
    </row>
    <row r="22" ht="15.75" customHeight="1">
      <c r="B22" s="19">
        <f t="shared" si="2"/>
        <v>14</v>
      </c>
      <c r="C22" s="20" t="s">
        <v>48</v>
      </c>
      <c r="D22" s="21" t="s">
        <v>49</v>
      </c>
      <c r="E22" s="15"/>
      <c r="F22" s="15"/>
      <c r="G22" s="15"/>
      <c r="H22" s="15"/>
      <c r="I22" s="16"/>
      <c r="J22" s="17">
        <v>100.0</v>
      </c>
      <c r="K22" s="22">
        <v>95.0</v>
      </c>
      <c r="L22" s="22">
        <v>100.0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98.33333333</v>
      </c>
    </row>
    <row r="23" ht="15.75" customHeight="1">
      <c r="B23" s="19">
        <f t="shared" si="2"/>
        <v>15</v>
      </c>
      <c r="C23" s="20" t="s">
        <v>50</v>
      </c>
      <c r="D23" s="21" t="s">
        <v>51</v>
      </c>
      <c r="E23" s="15"/>
      <c r="F23" s="15"/>
      <c r="G23" s="15"/>
      <c r="H23" s="15"/>
      <c r="I23" s="16"/>
      <c r="J23" s="17">
        <v>97.0</v>
      </c>
      <c r="K23" s="22">
        <v>100.0</v>
      </c>
      <c r="L23" s="22">
        <v>100.0</v>
      </c>
      <c r="M23" s="17">
        <v>0.0</v>
      </c>
      <c r="N23" s="17">
        <v>0.0</v>
      </c>
      <c r="O23" s="17">
        <v>0.0</v>
      </c>
      <c r="P23" s="17">
        <v>0.0</v>
      </c>
      <c r="Q23" s="23">
        <f t="shared" si="1"/>
        <v>99</v>
      </c>
    </row>
    <row r="24" ht="15.75" customHeight="1">
      <c r="B24" s="19">
        <f t="shared" si="2"/>
        <v>16</v>
      </c>
      <c r="J24" s="17"/>
      <c r="K24" s="17"/>
      <c r="L24" s="17"/>
      <c r="M24" s="17"/>
      <c r="N24" s="17"/>
      <c r="O24" s="17"/>
      <c r="P24" s="17"/>
      <c r="Q24" s="23"/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C28" s="20"/>
      <c r="D28" s="21"/>
      <c r="E28" s="15"/>
      <c r="F28" s="15"/>
      <c r="G28" s="15"/>
      <c r="H28" s="15"/>
      <c r="I28" s="16"/>
      <c r="J28" s="17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20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19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5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5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5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5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5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5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5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25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2"/>
        <v>46</v>
      </c>
      <c r="C54" s="13"/>
      <c r="D54" s="14"/>
      <c r="E54" s="15"/>
      <c r="F54" s="15"/>
      <c r="G54" s="15"/>
      <c r="H54" s="15"/>
      <c r="I54" s="16"/>
      <c r="J54" s="13"/>
      <c r="K54" s="13"/>
      <c r="L54" s="13"/>
      <c r="M54" s="13"/>
      <c r="N54" s="13"/>
      <c r="O54" s="13"/>
      <c r="P54" s="13"/>
      <c r="Q54" s="23"/>
    </row>
    <row r="55" ht="15.75" customHeight="1">
      <c r="C55" s="4"/>
      <c r="E55" s="4"/>
      <c r="H55" s="26" t="s">
        <v>52</v>
      </c>
      <c r="I55" s="27"/>
      <c r="J55" s="28">
        <f t="shared" ref="J55:P55" si="3">COUNTIF(J9:J54,"&gt;=70")</f>
        <v>10</v>
      </c>
      <c r="K55" s="28">
        <f t="shared" si="3"/>
        <v>15</v>
      </c>
      <c r="L55" s="28">
        <f t="shared" si="3"/>
        <v>15</v>
      </c>
      <c r="M55" s="28">
        <f t="shared" si="3"/>
        <v>0</v>
      </c>
      <c r="N55" s="28">
        <f t="shared" si="3"/>
        <v>0</v>
      </c>
      <c r="O55" s="28">
        <f t="shared" si="3"/>
        <v>0</v>
      </c>
      <c r="P55" s="28">
        <f t="shared" si="3"/>
        <v>0</v>
      </c>
      <c r="Q55" s="29">
        <f>COUNTIF(Q9:Q49,"&gt;=70")</f>
        <v>14</v>
      </c>
    </row>
    <row r="56" ht="15.75" customHeight="1">
      <c r="C56" s="4"/>
      <c r="E56" s="3"/>
      <c r="H56" s="30" t="s">
        <v>53</v>
      </c>
      <c r="I56" s="16"/>
      <c r="J56" s="31">
        <f t="shared" ref="J56:Q56" si="4">COUNTIF(J9:J54,"&lt;70")</f>
        <v>5</v>
      </c>
      <c r="K56" s="31">
        <f t="shared" si="4"/>
        <v>0</v>
      </c>
      <c r="L56" s="31">
        <f t="shared" si="4"/>
        <v>0</v>
      </c>
      <c r="M56" s="31">
        <f t="shared" si="4"/>
        <v>15</v>
      </c>
      <c r="N56" s="31">
        <f t="shared" si="4"/>
        <v>15</v>
      </c>
      <c r="O56" s="31">
        <f t="shared" si="4"/>
        <v>15</v>
      </c>
      <c r="P56" s="31">
        <f t="shared" si="4"/>
        <v>15</v>
      </c>
      <c r="Q56" s="31">
        <f t="shared" si="4"/>
        <v>1</v>
      </c>
    </row>
    <row r="57" ht="15.75" customHeight="1">
      <c r="C57" s="4"/>
      <c r="H57" s="30" t="s">
        <v>54</v>
      </c>
      <c r="I57" s="16"/>
      <c r="J57" s="31">
        <f t="shared" ref="J57:Q57" si="5">COUNT(J9:J54)</f>
        <v>15</v>
      </c>
      <c r="K57" s="31">
        <f t="shared" si="5"/>
        <v>15</v>
      </c>
      <c r="L57" s="31">
        <f t="shared" si="5"/>
        <v>15</v>
      </c>
      <c r="M57" s="31">
        <f t="shared" si="5"/>
        <v>15</v>
      </c>
      <c r="N57" s="31">
        <f t="shared" si="5"/>
        <v>15</v>
      </c>
      <c r="O57" s="31">
        <f t="shared" si="5"/>
        <v>15</v>
      </c>
      <c r="P57" s="31">
        <f t="shared" si="5"/>
        <v>15</v>
      </c>
      <c r="Q57" s="31">
        <f t="shared" si="5"/>
        <v>15</v>
      </c>
    </row>
    <row r="58" ht="15.75" customHeight="1">
      <c r="C58" s="4"/>
      <c r="E58" s="4"/>
      <c r="H58" s="32" t="s">
        <v>55</v>
      </c>
      <c r="I58" s="16"/>
      <c r="J58" s="33">
        <f t="shared" ref="J58:Q58" si="6">J55/J57</f>
        <v>0.6666666667</v>
      </c>
      <c r="K58" s="34">
        <f t="shared" si="6"/>
        <v>1</v>
      </c>
      <c r="L58" s="34">
        <f t="shared" si="6"/>
        <v>1</v>
      </c>
      <c r="M58" s="34">
        <f t="shared" si="6"/>
        <v>0</v>
      </c>
      <c r="N58" s="34">
        <f t="shared" si="6"/>
        <v>0</v>
      </c>
      <c r="O58" s="34">
        <f t="shared" si="6"/>
        <v>0</v>
      </c>
      <c r="P58" s="34">
        <f t="shared" si="6"/>
        <v>0</v>
      </c>
      <c r="Q58" s="34">
        <f t="shared" si="6"/>
        <v>0.9333333333</v>
      </c>
    </row>
    <row r="59" ht="15.75" customHeight="1">
      <c r="C59" s="4"/>
      <c r="E59" s="4"/>
      <c r="H59" s="32" t="s">
        <v>56</v>
      </c>
      <c r="I59" s="16"/>
      <c r="J59" s="33">
        <f t="shared" ref="J59:Q59" si="7">J56/J57</f>
        <v>0.3333333333</v>
      </c>
      <c r="K59" s="33">
        <f t="shared" si="7"/>
        <v>0</v>
      </c>
      <c r="L59" s="34">
        <f t="shared" si="7"/>
        <v>0</v>
      </c>
      <c r="M59" s="34">
        <f t="shared" si="7"/>
        <v>1</v>
      </c>
      <c r="N59" s="34">
        <f t="shared" si="7"/>
        <v>1</v>
      </c>
      <c r="O59" s="34">
        <f t="shared" si="7"/>
        <v>1</v>
      </c>
      <c r="P59" s="34">
        <f t="shared" si="7"/>
        <v>1</v>
      </c>
      <c r="Q59" s="34">
        <f t="shared" si="7"/>
        <v>0.06666666667</v>
      </c>
    </row>
    <row r="60" ht="15.75" customHeight="1">
      <c r="C60" s="4"/>
      <c r="E60" s="3"/>
    </row>
    <row r="61" ht="15.75" customHeight="1">
      <c r="C61" s="4"/>
      <c r="D61" s="4"/>
      <c r="E61" s="3"/>
    </row>
    <row r="62" ht="15.75" customHeight="1">
      <c r="J62" s="35"/>
      <c r="K62" s="7"/>
      <c r="L62" s="7"/>
      <c r="M62" s="7"/>
      <c r="N62" s="7"/>
      <c r="O62" s="7"/>
      <c r="P62" s="7"/>
    </row>
    <row r="63" ht="15.75" customHeight="1">
      <c r="J63" s="36" t="s">
        <v>57</v>
      </c>
      <c r="K63" s="37"/>
      <c r="L63" s="37"/>
      <c r="M63" s="37"/>
      <c r="N63" s="37"/>
      <c r="O63" s="37"/>
      <c r="P63" s="37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5:I55"/>
    <mergeCell ref="H56:I56"/>
    <mergeCell ref="D50:I50"/>
    <mergeCell ref="D51:I51"/>
    <mergeCell ref="D52:I52"/>
    <mergeCell ref="D53:I53"/>
    <mergeCell ref="D54:I54"/>
    <mergeCell ref="C55:D55"/>
    <mergeCell ref="C56:D56"/>
    <mergeCell ref="J62:P62"/>
    <mergeCell ref="J63:P63"/>
    <mergeCell ref="C57:E57"/>
    <mergeCell ref="H57:I57"/>
    <mergeCell ref="C58:D58"/>
    <mergeCell ref="H58:I58"/>
    <mergeCell ref="C59:D59"/>
    <mergeCell ref="H59:I59"/>
    <mergeCell ref="C60:D60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58</v>
      </c>
      <c r="E4" s="7"/>
      <c r="F4" s="7"/>
      <c r="G4" s="7"/>
      <c r="I4" s="5" t="s">
        <v>4</v>
      </c>
      <c r="J4" s="8" t="s">
        <v>59</v>
      </c>
      <c r="K4" s="7"/>
      <c r="M4" s="5" t="s">
        <v>6</v>
      </c>
      <c r="N4" s="9">
        <v>45635.0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60</v>
      </c>
      <c r="D9" s="21" t="s">
        <v>61</v>
      </c>
      <c r="E9" s="15"/>
      <c r="F9" s="15"/>
      <c r="G9" s="15"/>
      <c r="H9" s="15"/>
      <c r="I9" s="16"/>
      <c r="J9" s="17">
        <v>0.0</v>
      </c>
      <c r="K9" s="17">
        <v>0.0</v>
      </c>
      <c r="L9" s="38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41" si="1">SUM(J9:N9)/4</f>
        <v>0</v>
      </c>
    </row>
    <row r="10">
      <c r="B10" s="19">
        <f t="shared" ref="B10:B53" si="2">B9+1</f>
        <v>2</v>
      </c>
      <c r="C10" s="20" t="s">
        <v>62</v>
      </c>
      <c r="D10" s="21" t="s">
        <v>63</v>
      </c>
      <c r="E10" s="15"/>
      <c r="F10" s="15"/>
      <c r="G10" s="15"/>
      <c r="H10" s="15"/>
      <c r="I10" s="16"/>
      <c r="J10" s="17">
        <v>90.0</v>
      </c>
      <c r="K10" s="17">
        <v>100.0</v>
      </c>
      <c r="L10" s="39">
        <v>90.0</v>
      </c>
      <c r="M10" s="22">
        <v>85.0</v>
      </c>
      <c r="N10" s="17">
        <v>0.0</v>
      </c>
      <c r="O10" s="17">
        <v>0.0</v>
      </c>
      <c r="P10" s="17">
        <v>0.0</v>
      </c>
      <c r="Q10" s="23">
        <f t="shared" si="1"/>
        <v>91.25</v>
      </c>
    </row>
    <row r="11">
      <c r="B11" s="19">
        <f t="shared" si="2"/>
        <v>3</v>
      </c>
      <c r="C11" s="20" t="s">
        <v>64</v>
      </c>
      <c r="D11" s="21" t="s">
        <v>65</v>
      </c>
      <c r="E11" s="15"/>
      <c r="F11" s="15"/>
      <c r="G11" s="15"/>
      <c r="H11" s="15"/>
      <c r="I11" s="16"/>
      <c r="J11" s="17">
        <v>100.0</v>
      </c>
      <c r="K11" s="17">
        <v>55.0</v>
      </c>
      <c r="L11" s="39">
        <v>100.0</v>
      </c>
      <c r="M11" s="22">
        <v>90.0</v>
      </c>
      <c r="N11" s="17">
        <v>0.0</v>
      </c>
      <c r="O11" s="17">
        <v>0.0</v>
      </c>
      <c r="P11" s="17">
        <v>0.0</v>
      </c>
      <c r="Q11" s="23">
        <f t="shared" si="1"/>
        <v>86.25</v>
      </c>
    </row>
    <row r="12">
      <c r="B12" s="19">
        <f t="shared" si="2"/>
        <v>4</v>
      </c>
      <c r="C12" s="20" t="s">
        <v>66</v>
      </c>
      <c r="D12" s="21" t="s">
        <v>67</v>
      </c>
      <c r="E12" s="15"/>
      <c r="F12" s="15"/>
      <c r="G12" s="15"/>
      <c r="H12" s="15"/>
      <c r="I12" s="16"/>
      <c r="J12" s="17">
        <v>0.0</v>
      </c>
      <c r="K12" s="17">
        <v>15.0</v>
      </c>
      <c r="L12" s="39">
        <v>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3.75</v>
      </c>
    </row>
    <row r="13">
      <c r="B13" s="19">
        <f t="shared" si="2"/>
        <v>5</v>
      </c>
      <c r="C13" s="20" t="s">
        <v>68</v>
      </c>
      <c r="D13" s="21" t="s">
        <v>69</v>
      </c>
      <c r="E13" s="15"/>
      <c r="F13" s="15"/>
      <c r="G13" s="15"/>
      <c r="H13" s="15"/>
      <c r="I13" s="16"/>
      <c r="J13" s="17">
        <v>95.0</v>
      </c>
      <c r="K13" s="17">
        <v>96.0</v>
      </c>
      <c r="L13" s="39">
        <v>98.0</v>
      </c>
      <c r="M13" s="22">
        <v>95.0</v>
      </c>
      <c r="N13" s="17">
        <v>0.0</v>
      </c>
      <c r="O13" s="17">
        <v>0.0</v>
      </c>
      <c r="P13" s="17">
        <v>0.0</v>
      </c>
      <c r="Q13" s="23">
        <f t="shared" si="1"/>
        <v>96</v>
      </c>
    </row>
    <row r="14">
      <c r="B14" s="19">
        <f t="shared" si="2"/>
        <v>6</v>
      </c>
      <c r="C14" s="20" t="s">
        <v>70</v>
      </c>
      <c r="D14" s="21" t="s">
        <v>71</v>
      </c>
      <c r="E14" s="15"/>
      <c r="F14" s="15"/>
      <c r="G14" s="15"/>
      <c r="H14" s="15"/>
      <c r="I14" s="16"/>
      <c r="J14" s="17">
        <v>75.0</v>
      </c>
      <c r="K14" s="17">
        <v>88.0</v>
      </c>
      <c r="L14" s="39">
        <v>88.0</v>
      </c>
      <c r="M14" s="22">
        <v>90.0</v>
      </c>
      <c r="N14" s="17">
        <v>0.0</v>
      </c>
      <c r="O14" s="17">
        <v>0.0</v>
      </c>
      <c r="P14" s="17">
        <v>0.0</v>
      </c>
      <c r="Q14" s="23">
        <f t="shared" si="1"/>
        <v>85.25</v>
      </c>
    </row>
    <row r="15">
      <c r="B15" s="19">
        <f t="shared" si="2"/>
        <v>7</v>
      </c>
      <c r="C15" s="20" t="s">
        <v>72</v>
      </c>
      <c r="D15" s="21" t="s">
        <v>73</v>
      </c>
      <c r="E15" s="15"/>
      <c r="F15" s="15"/>
      <c r="G15" s="15"/>
      <c r="H15" s="15"/>
      <c r="I15" s="16"/>
      <c r="J15" s="24">
        <v>0.0</v>
      </c>
      <c r="K15" s="17">
        <v>62.0</v>
      </c>
      <c r="L15" s="39">
        <v>100.0</v>
      </c>
      <c r="M15" s="22">
        <v>75.0</v>
      </c>
      <c r="N15" s="17">
        <v>0.0</v>
      </c>
      <c r="O15" s="17">
        <v>0.0</v>
      </c>
      <c r="P15" s="17">
        <v>0.0</v>
      </c>
      <c r="Q15" s="23">
        <f t="shared" si="1"/>
        <v>59.25</v>
      </c>
    </row>
    <row r="16">
      <c r="B16" s="19">
        <f t="shared" si="2"/>
        <v>8</v>
      </c>
      <c r="C16" s="20" t="s">
        <v>74</v>
      </c>
      <c r="D16" s="21" t="s">
        <v>75</v>
      </c>
      <c r="E16" s="15"/>
      <c r="F16" s="15"/>
      <c r="G16" s="15"/>
      <c r="H16" s="15"/>
      <c r="I16" s="16"/>
      <c r="J16" s="17">
        <v>0.0</v>
      </c>
      <c r="K16" s="17">
        <v>0.0</v>
      </c>
      <c r="L16" s="39">
        <v>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0</v>
      </c>
    </row>
    <row r="17">
      <c r="B17" s="19">
        <f t="shared" si="2"/>
        <v>9</v>
      </c>
      <c r="C17" s="20" t="s">
        <v>76</v>
      </c>
      <c r="D17" s="21" t="s">
        <v>77</v>
      </c>
      <c r="E17" s="15"/>
      <c r="F17" s="15"/>
      <c r="G17" s="15"/>
      <c r="H17" s="15"/>
      <c r="I17" s="16"/>
      <c r="J17" s="17">
        <v>100.0</v>
      </c>
      <c r="K17" s="17">
        <v>100.0</v>
      </c>
      <c r="L17" s="39">
        <v>90.0</v>
      </c>
      <c r="M17" s="22">
        <v>100.0</v>
      </c>
      <c r="N17" s="17">
        <v>0.0</v>
      </c>
      <c r="O17" s="17">
        <v>0.0</v>
      </c>
      <c r="P17" s="17">
        <v>0.0</v>
      </c>
      <c r="Q17" s="23">
        <f t="shared" si="1"/>
        <v>97.5</v>
      </c>
    </row>
    <row r="18">
      <c r="B18" s="19">
        <f t="shared" si="2"/>
        <v>10</v>
      </c>
      <c r="C18" s="20" t="s">
        <v>78</v>
      </c>
      <c r="D18" s="21" t="s">
        <v>79</v>
      </c>
      <c r="E18" s="15"/>
      <c r="F18" s="15"/>
      <c r="G18" s="15"/>
      <c r="H18" s="15"/>
      <c r="I18" s="16"/>
      <c r="J18" s="17">
        <v>45.0</v>
      </c>
      <c r="K18" s="17">
        <v>16.0</v>
      </c>
      <c r="L18" s="39">
        <v>0.0</v>
      </c>
      <c r="M18" s="22">
        <v>0.0</v>
      </c>
      <c r="N18" s="17">
        <v>0.0</v>
      </c>
      <c r="O18" s="17">
        <v>0.0</v>
      </c>
      <c r="P18" s="17">
        <v>0.0</v>
      </c>
      <c r="Q18" s="23">
        <f t="shared" si="1"/>
        <v>15.25</v>
      </c>
    </row>
    <row r="19">
      <c r="B19" s="19">
        <f t="shared" si="2"/>
        <v>11</v>
      </c>
      <c r="C19" s="20" t="s">
        <v>80</v>
      </c>
      <c r="D19" s="21" t="s">
        <v>81</v>
      </c>
      <c r="E19" s="15"/>
      <c r="F19" s="15"/>
      <c r="G19" s="15"/>
      <c r="H19" s="15"/>
      <c r="I19" s="16"/>
      <c r="J19" s="17">
        <v>25.0</v>
      </c>
      <c r="K19" s="17">
        <v>87.0</v>
      </c>
      <c r="L19" s="39">
        <v>0.0</v>
      </c>
      <c r="M19" s="22">
        <v>70.0</v>
      </c>
      <c r="N19" s="17">
        <v>0.0</v>
      </c>
      <c r="O19" s="17">
        <v>0.0</v>
      </c>
      <c r="P19" s="17">
        <v>0.0</v>
      </c>
      <c r="Q19" s="23">
        <f t="shared" si="1"/>
        <v>45.5</v>
      </c>
    </row>
    <row r="20">
      <c r="B20" s="19">
        <f t="shared" si="2"/>
        <v>12</v>
      </c>
      <c r="C20" s="20" t="s">
        <v>82</v>
      </c>
      <c r="D20" s="21" t="s">
        <v>83</v>
      </c>
      <c r="E20" s="15"/>
      <c r="F20" s="15"/>
      <c r="G20" s="15"/>
      <c r="H20" s="15"/>
      <c r="I20" s="16"/>
      <c r="J20" s="17">
        <v>100.0</v>
      </c>
      <c r="K20" s="17">
        <v>91.0</v>
      </c>
      <c r="L20" s="39">
        <v>70.0</v>
      </c>
      <c r="M20" s="22">
        <v>70.0</v>
      </c>
      <c r="N20" s="17">
        <v>0.0</v>
      </c>
      <c r="O20" s="17">
        <v>0.0</v>
      </c>
      <c r="P20" s="17">
        <v>0.0</v>
      </c>
      <c r="Q20" s="23">
        <f t="shared" si="1"/>
        <v>82.75</v>
      </c>
    </row>
    <row r="21" ht="15.75" customHeight="1">
      <c r="B21" s="19">
        <f t="shared" si="2"/>
        <v>13</v>
      </c>
      <c r="C21" s="20" t="s">
        <v>84</v>
      </c>
      <c r="D21" s="21" t="s">
        <v>85</v>
      </c>
      <c r="E21" s="15"/>
      <c r="F21" s="15"/>
      <c r="G21" s="15"/>
      <c r="H21" s="15"/>
      <c r="I21" s="16"/>
      <c r="J21" s="17">
        <v>45.0</v>
      </c>
      <c r="K21" s="17">
        <v>62.0</v>
      </c>
      <c r="L21" s="39">
        <v>38.0</v>
      </c>
      <c r="M21" s="22">
        <v>70.0</v>
      </c>
      <c r="N21" s="17">
        <v>0.0</v>
      </c>
      <c r="O21" s="17">
        <v>0.0</v>
      </c>
      <c r="P21" s="17">
        <v>0.0</v>
      </c>
      <c r="Q21" s="23">
        <f t="shared" si="1"/>
        <v>53.75</v>
      </c>
    </row>
    <row r="22" ht="15.75" customHeight="1">
      <c r="B22" s="19">
        <f t="shared" si="2"/>
        <v>14</v>
      </c>
      <c r="C22" s="20" t="s">
        <v>86</v>
      </c>
      <c r="D22" s="21" t="s">
        <v>87</v>
      </c>
      <c r="E22" s="15"/>
      <c r="F22" s="15"/>
      <c r="G22" s="15"/>
      <c r="H22" s="15"/>
      <c r="I22" s="16"/>
      <c r="J22" s="17">
        <v>95.0</v>
      </c>
      <c r="K22" s="17">
        <v>91.0</v>
      </c>
      <c r="L22" s="39">
        <v>93.0</v>
      </c>
      <c r="M22" s="22">
        <v>90.0</v>
      </c>
      <c r="N22" s="17">
        <v>0.0</v>
      </c>
      <c r="O22" s="17">
        <v>0.0</v>
      </c>
      <c r="P22" s="17">
        <v>0.0</v>
      </c>
      <c r="Q22" s="23">
        <f t="shared" si="1"/>
        <v>92.25</v>
      </c>
    </row>
    <row r="23" ht="15.75" customHeight="1">
      <c r="B23" s="19">
        <f t="shared" si="2"/>
        <v>15</v>
      </c>
      <c r="C23" s="20" t="s">
        <v>88</v>
      </c>
      <c r="D23" s="21" t="s">
        <v>89</v>
      </c>
      <c r="E23" s="15"/>
      <c r="F23" s="15"/>
      <c r="G23" s="15"/>
      <c r="H23" s="15"/>
      <c r="I23" s="16"/>
      <c r="J23" s="17">
        <v>85.0</v>
      </c>
      <c r="K23" s="17">
        <v>92.0</v>
      </c>
      <c r="L23" s="39">
        <v>93.0</v>
      </c>
      <c r="M23" s="22">
        <v>95.0</v>
      </c>
      <c r="N23" s="17">
        <v>0.0</v>
      </c>
      <c r="O23" s="17">
        <v>0.0</v>
      </c>
      <c r="P23" s="17">
        <v>0.0</v>
      </c>
      <c r="Q23" s="23">
        <f t="shared" si="1"/>
        <v>91.25</v>
      </c>
    </row>
    <row r="24" ht="15.75" customHeight="1">
      <c r="B24" s="19">
        <f t="shared" si="2"/>
        <v>16</v>
      </c>
      <c r="C24" s="20" t="s">
        <v>90</v>
      </c>
      <c r="D24" s="21" t="s">
        <v>91</v>
      </c>
      <c r="E24" s="15"/>
      <c r="F24" s="15"/>
      <c r="G24" s="15"/>
      <c r="H24" s="15"/>
      <c r="I24" s="16"/>
      <c r="J24" s="17">
        <v>45.0</v>
      </c>
      <c r="K24" s="17">
        <v>47.0</v>
      </c>
      <c r="L24" s="39">
        <v>0.0</v>
      </c>
      <c r="M24" s="17">
        <v>0.0</v>
      </c>
      <c r="N24" s="17">
        <v>0.0</v>
      </c>
      <c r="O24" s="17">
        <v>0.0</v>
      </c>
      <c r="P24" s="17">
        <v>0.0</v>
      </c>
      <c r="Q24" s="23">
        <f t="shared" si="1"/>
        <v>23</v>
      </c>
    </row>
    <row r="25" ht="15.75" customHeight="1">
      <c r="B25" s="19">
        <f t="shared" si="2"/>
        <v>17</v>
      </c>
      <c r="C25" s="20" t="s">
        <v>92</v>
      </c>
      <c r="D25" s="21" t="s">
        <v>93</v>
      </c>
      <c r="E25" s="15"/>
      <c r="F25" s="15"/>
      <c r="G25" s="15"/>
      <c r="H25" s="15"/>
      <c r="I25" s="16"/>
      <c r="J25" s="17">
        <v>100.0</v>
      </c>
      <c r="K25" s="17">
        <v>92.0</v>
      </c>
      <c r="L25" s="39">
        <v>90.0</v>
      </c>
      <c r="M25" s="22">
        <v>100.0</v>
      </c>
      <c r="N25" s="17">
        <v>0.0</v>
      </c>
      <c r="O25" s="17">
        <v>0.0</v>
      </c>
      <c r="P25" s="17">
        <v>0.0</v>
      </c>
      <c r="Q25" s="23">
        <f t="shared" si="1"/>
        <v>95.5</v>
      </c>
    </row>
    <row r="26" ht="15.75" customHeight="1">
      <c r="B26" s="19">
        <f t="shared" si="2"/>
        <v>18</v>
      </c>
      <c r="C26" s="20" t="s">
        <v>94</v>
      </c>
      <c r="D26" s="21" t="s">
        <v>95</v>
      </c>
      <c r="E26" s="15"/>
      <c r="F26" s="15"/>
      <c r="G26" s="15"/>
      <c r="H26" s="15"/>
      <c r="I26" s="16"/>
      <c r="J26" s="17">
        <v>0.0</v>
      </c>
      <c r="K26" s="17">
        <v>0.0</v>
      </c>
      <c r="L26" s="39">
        <v>0.0</v>
      </c>
      <c r="M26" s="17">
        <v>0.0</v>
      </c>
      <c r="N26" s="17">
        <v>0.0</v>
      </c>
      <c r="O26" s="17">
        <v>0.0</v>
      </c>
      <c r="P26" s="17">
        <v>0.0</v>
      </c>
      <c r="Q26" s="23">
        <f t="shared" si="1"/>
        <v>0</v>
      </c>
    </row>
    <row r="27" ht="15.75" customHeight="1">
      <c r="B27" s="19">
        <f t="shared" si="2"/>
        <v>19</v>
      </c>
      <c r="C27" s="20" t="s">
        <v>90</v>
      </c>
      <c r="D27" s="21" t="s">
        <v>96</v>
      </c>
      <c r="E27" s="15"/>
      <c r="F27" s="15"/>
      <c r="G27" s="15"/>
      <c r="H27" s="15"/>
      <c r="I27" s="16"/>
      <c r="J27" s="17">
        <v>95.0</v>
      </c>
      <c r="K27" s="17">
        <v>100.0</v>
      </c>
      <c r="L27" s="39">
        <v>80.0</v>
      </c>
      <c r="M27" s="22">
        <v>70.0</v>
      </c>
      <c r="N27" s="17">
        <v>0.0</v>
      </c>
      <c r="O27" s="17">
        <v>0.0</v>
      </c>
      <c r="P27" s="17">
        <v>0.0</v>
      </c>
      <c r="Q27" s="23">
        <f t="shared" si="1"/>
        <v>86.25</v>
      </c>
    </row>
    <row r="28" ht="15.75" customHeight="1">
      <c r="B28" s="19">
        <f t="shared" si="2"/>
        <v>20</v>
      </c>
      <c r="C28" s="20" t="s">
        <v>97</v>
      </c>
      <c r="D28" s="21" t="s">
        <v>98</v>
      </c>
      <c r="E28" s="15"/>
      <c r="F28" s="15"/>
      <c r="G28" s="15"/>
      <c r="H28" s="15"/>
      <c r="I28" s="16"/>
      <c r="J28" s="17">
        <v>88.0</v>
      </c>
      <c r="K28" s="17">
        <v>92.0</v>
      </c>
      <c r="L28" s="39">
        <v>90.0</v>
      </c>
      <c r="M28" s="17">
        <v>0.0</v>
      </c>
      <c r="N28" s="17">
        <v>0.0</v>
      </c>
      <c r="O28" s="17">
        <v>0.0</v>
      </c>
      <c r="P28" s="17">
        <v>0.0</v>
      </c>
      <c r="Q28" s="23">
        <f t="shared" si="1"/>
        <v>67.5</v>
      </c>
    </row>
    <row r="29" ht="15.75" customHeight="1">
      <c r="B29" s="19">
        <f t="shared" si="2"/>
        <v>21</v>
      </c>
      <c r="C29" s="20" t="s">
        <v>99</v>
      </c>
      <c r="D29" s="21" t="s">
        <v>100</v>
      </c>
      <c r="E29" s="15"/>
      <c r="F29" s="15"/>
      <c r="G29" s="15"/>
      <c r="H29" s="15"/>
      <c r="I29" s="16"/>
      <c r="J29" s="17">
        <v>100.0</v>
      </c>
      <c r="K29" s="17">
        <v>88.0</v>
      </c>
      <c r="L29" s="39">
        <v>73.0</v>
      </c>
      <c r="M29" s="22">
        <v>85.0</v>
      </c>
      <c r="N29" s="17">
        <v>0.0</v>
      </c>
      <c r="O29" s="17">
        <v>0.0</v>
      </c>
      <c r="P29" s="17">
        <v>0.0</v>
      </c>
      <c r="Q29" s="23">
        <f t="shared" si="1"/>
        <v>86.5</v>
      </c>
    </row>
    <row r="30" ht="15.75" customHeight="1">
      <c r="B30" s="19">
        <f t="shared" si="2"/>
        <v>22</v>
      </c>
      <c r="C30" s="20" t="s">
        <v>101</v>
      </c>
      <c r="D30" s="21" t="s">
        <v>102</v>
      </c>
      <c r="E30" s="15"/>
      <c r="F30" s="15"/>
      <c r="G30" s="15"/>
      <c r="H30" s="15"/>
      <c r="I30" s="16"/>
      <c r="J30" s="17">
        <v>90.0</v>
      </c>
      <c r="K30" s="17">
        <v>100.0</v>
      </c>
      <c r="L30" s="39">
        <v>70.0</v>
      </c>
      <c r="M30" s="22">
        <v>70.0</v>
      </c>
      <c r="N30" s="17">
        <v>0.0</v>
      </c>
      <c r="O30" s="17">
        <v>0.0</v>
      </c>
      <c r="P30" s="17">
        <v>0.0</v>
      </c>
      <c r="Q30" s="23">
        <f t="shared" si="1"/>
        <v>82.5</v>
      </c>
    </row>
    <row r="31" ht="15.75" customHeight="1">
      <c r="B31" s="19">
        <f t="shared" si="2"/>
        <v>23</v>
      </c>
      <c r="C31" s="20" t="s">
        <v>103</v>
      </c>
      <c r="D31" s="21" t="s">
        <v>104</v>
      </c>
      <c r="E31" s="15"/>
      <c r="F31" s="15"/>
      <c r="G31" s="15"/>
      <c r="H31" s="15"/>
      <c r="I31" s="16"/>
      <c r="J31" s="17">
        <v>95.0</v>
      </c>
      <c r="K31" s="17">
        <v>88.0</v>
      </c>
      <c r="L31" s="39">
        <v>88.0</v>
      </c>
      <c r="M31" s="22">
        <v>75.0</v>
      </c>
      <c r="N31" s="17">
        <v>0.0</v>
      </c>
      <c r="O31" s="17">
        <v>0.0</v>
      </c>
      <c r="P31" s="17">
        <v>0.0</v>
      </c>
      <c r="Q31" s="23">
        <f t="shared" si="1"/>
        <v>86.5</v>
      </c>
    </row>
    <row r="32" ht="15.75" customHeight="1">
      <c r="B32" s="19">
        <f t="shared" si="2"/>
        <v>24</v>
      </c>
      <c r="C32" s="20" t="s">
        <v>105</v>
      </c>
      <c r="D32" s="21" t="s">
        <v>106</v>
      </c>
      <c r="E32" s="15"/>
      <c r="F32" s="15"/>
      <c r="G32" s="15"/>
      <c r="H32" s="15"/>
      <c r="I32" s="16"/>
      <c r="J32" s="17">
        <v>95.0</v>
      </c>
      <c r="K32" s="17">
        <v>62.0</v>
      </c>
      <c r="L32" s="39">
        <v>100.0</v>
      </c>
      <c r="M32" s="22">
        <v>75.0</v>
      </c>
      <c r="N32" s="17">
        <v>0.0</v>
      </c>
      <c r="O32" s="17">
        <v>0.0</v>
      </c>
      <c r="P32" s="17">
        <v>0.0</v>
      </c>
      <c r="Q32" s="23">
        <f t="shared" si="1"/>
        <v>83</v>
      </c>
    </row>
    <row r="33" ht="15.75" customHeight="1">
      <c r="B33" s="19">
        <f t="shared" si="2"/>
        <v>25</v>
      </c>
      <c r="C33" s="20" t="s">
        <v>107</v>
      </c>
      <c r="D33" s="21" t="s">
        <v>108</v>
      </c>
      <c r="E33" s="15"/>
      <c r="F33" s="15"/>
      <c r="G33" s="15"/>
      <c r="H33" s="15"/>
      <c r="I33" s="16"/>
      <c r="J33" s="17">
        <v>85.0</v>
      </c>
      <c r="K33" s="17">
        <v>53.0</v>
      </c>
      <c r="L33" s="39">
        <v>93.0</v>
      </c>
      <c r="M33" s="22">
        <v>75.0</v>
      </c>
      <c r="N33" s="17">
        <v>0.0</v>
      </c>
      <c r="O33" s="17">
        <v>0.0</v>
      </c>
      <c r="P33" s="17">
        <v>0.0</v>
      </c>
      <c r="Q33" s="23">
        <f t="shared" si="1"/>
        <v>76.5</v>
      </c>
    </row>
    <row r="34" ht="15.75" customHeight="1">
      <c r="B34" s="19">
        <f t="shared" si="2"/>
        <v>26</v>
      </c>
      <c r="C34" s="20" t="s">
        <v>109</v>
      </c>
      <c r="D34" s="21" t="s">
        <v>110</v>
      </c>
      <c r="E34" s="15"/>
      <c r="F34" s="15"/>
      <c r="G34" s="15"/>
      <c r="H34" s="15"/>
      <c r="I34" s="16"/>
      <c r="J34" s="17">
        <v>0.0</v>
      </c>
      <c r="K34" s="17">
        <v>0.0</v>
      </c>
      <c r="L34" s="39">
        <v>0.0</v>
      </c>
      <c r="M34" s="17">
        <v>0.0</v>
      </c>
      <c r="N34" s="17">
        <v>0.0</v>
      </c>
      <c r="O34" s="17">
        <v>0.0</v>
      </c>
      <c r="P34" s="17">
        <v>0.0</v>
      </c>
      <c r="Q34" s="23">
        <f t="shared" si="1"/>
        <v>0</v>
      </c>
    </row>
    <row r="35" ht="15.75" customHeight="1">
      <c r="B35" s="19">
        <f t="shared" si="2"/>
        <v>27</v>
      </c>
      <c r="C35" s="20" t="s">
        <v>111</v>
      </c>
      <c r="D35" s="21" t="s">
        <v>112</v>
      </c>
      <c r="E35" s="15"/>
      <c r="F35" s="15"/>
      <c r="G35" s="15"/>
      <c r="H35" s="15"/>
      <c r="I35" s="16"/>
      <c r="J35" s="17">
        <v>0.0</v>
      </c>
      <c r="K35" s="17">
        <v>0.0</v>
      </c>
      <c r="L35" s="39">
        <v>100.0</v>
      </c>
      <c r="M35" s="22">
        <v>90.0</v>
      </c>
      <c r="N35" s="17">
        <v>0.0</v>
      </c>
      <c r="O35" s="17">
        <v>0.0</v>
      </c>
      <c r="P35" s="17">
        <v>0.0</v>
      </c>
      <c r="Q35" s="23">
        <f t="shared" si="1"/>
        <v>47.5</v>
      </c>
    </row>
    <row r="36" ht="15.75" customHeight="1">
      <c r="B36" s="19">
        <f t="shared" si="2"/>
        <v>28</v>
      </c>
      <c r="C36" s="20" t="s">
        <v>113</v>
      </c>
      <c r="D36" s="21" t="s">
        <v>114</v>
      </c>
      <c r="E36" s="15"/>
      <c r="F36" s="15"/>
      <c r="G36" s="15"/>
      <c r="H36" s="15"/>
      <c r="I36" s="16"/>
      <c r="J36" s="17">
        <v>80.0</v>
      </c>
      <c r="K36" s="17">
        <v>92.0</v>
      </c>
      <c r="L36" s="39">
        <v>100.0</v>
      </c>
      <c r="M36" s="22">
        <v>95.0</v>
      </c>
      <c r="N36" s="17">
        <v>0.0</v>
      </c>
      <c r="O36" s="17">
        <v>0.0</v>
      </c>
      <c r="P36" s="17">
        <v>0.0</v>
      </c>
      <c r="Q36" s="23">
        <f t="shared" si="1"/>
        <v>91.75</v>
      </c>
    </row>
    <row r="37" ht="15.75" customHeight="1">
      <c r="B37" s="19">
        <f t="shared" si="2"/>
        <v>29</v>
      </c>
      <c r="C37" s="20" t="s">
        <v>115</v>
      </c>
      <c r="D37" s="21" t="s">
        <v>116</v>
      </c>
      <c r="E37" s="15"/>
      <c r="F37" s="15"/>
      <c r="G37" s="15"/>
      <c r="H37" s="15"/>
      <c r="I37" s="16"/>
      <c r="J37" s="17">
        <v>80.0</v>
      </c>
      <c r="K37" s="17">
        <v>100.0</v>
      </c>
      <c r="L37" s="39">
        <v>78.0</v>
      </c>
      <c r="M37" s="22">
        <v>75.0</v>
      </c>
      <c r="N37" s="17">
        <v>0.0</v>
      </c>
      <c r="O37" s="17">
        <v>0.0</v>
      </c>
      <c r="P37" s="17">
        <v>0.0</v>
      </c>
      <c r="Q37" s="23">
        <f t="shared" si="1"/>
        <v>83.25</v>
      </c>
    </row>
    <row r="38" ht="15.75" customHeight="1">
      <c r="B38" s="19">
        <f t="shared" si="2"/>
        <v>30</v>
      </c>
      <c r="C38" s="20" t="s">
        <v>117</v>
      </c>
      <c r="D38" s="21" t="s">
        <v>118</v>
      </c>
      <c r="E38" s="15"/>
      <c r="F38" s="15"/>
      <c r="G38" s="15"/>
      <c r="H38" s="15"/>
      <c r="I38" s="16"/>
      <c r="J38" s="17">
        <v>95.0</v>
      </c>
      <c r="K38" s="17">
        <v>96.0</v>
      </c>
      <c r="L38" s="39">
        <v>100.0</v>
      </c>
      <c r="M38" s="22">
        <v>85.0</v>
      </c>
      <c r="N38" s="17">
        <v>0.0</v>
      </c>
      <c r="O38" s="17">
        <v>0.0</v>
      </c>
      <c r="P38" s="17">
        <v>0.0</v>
      </c>
      <c r="Q38" s="23">
        <f t="shared" si="1"/>
        <v>94</v>
      </c>
    </row>
    <row r="39" ht="15.75" customHeight="1">
      <c r="B39" s="19">
        <f t="shared" si="2"/>
        <v>31</v>
      </c>
      <c r="C39" s="20" t="s">
        <v>119</v>
      </c>
      <c r="D39" s="21" t="s">
        <v>120</v>
      </c>
      <c r="E39" s="15"/>
      <c r="F39" s="15"/>
      <c r="G39" s="15"/>
      <c r="H39" s="15"/>
      <c r="I39" s="16"/>
      <c r="J39" s="17">
        <v>45.0</v>
      </c>
      <c r="K39" s="17">
        <v>32.0</v>
      </c>
      <c r="L39" s="39">
        <v>0.0</v>
      </c>
      <c r="M39" s="17">
        <v>0.0</v>
      </c>
      <c r="N39" s="17">
        <v>0.0</v>
      </c>
      <c r="O39" s="17">
        <v>0.0</v>
      </c>
      <c r="P39" s="17">
        <v>0.0</v>
      </c>
      <c r="Q39" s="23">
        <f t="shared" si="1"/>
        <v>19.25</v>
      </c>
    </row>
    <row r="40" ht="15.75" customHeight="1">
      <c r="B40" s="19">
        <f t="shared" si="2"/>
        <v>32</v>
      </c>
      <c r="C40" s="20" t="s">
        <v>121</v>
      </c>
      <c r="D40" s="21" t="s">
        <v>122</v>
      </c>
      <c r="E40" s="15"/>
      <c r="F40" s="15"/>
      <c r="G40" s="15"/>
      <c r="H40" s="15"/>
      <c r="I40" s="16"/>
      <c r="J40" s="17">
        <v>0.0</v>
      </c>
      <c r="K40" s="17">
        <v>0.0</v>
      </c>
      <c r="L40" s="39">
        <v>0.0</v>
      </c>
      <c r="M40" s="17">
        <v>0.0</v>
      </c>
      <c r="N40" s="17">
        <v>0.0</v>
      </c>
      <c r="O40" s="17">
        <v>0.0</v>
      </c>
      <c r="P40" s="17">
        <v>0.0</v>
      </c>
      <c r="Q40" s="23">
        <f t="shared" si="1"/>
        <v>0</v>
      </c>
    </row>
    <row r="41" ht="15.75" customHeight="1">
      <c r="B41" s="19">
        <f t="shared" si="2"/>
        <v>33</v>
      </c>
      <c r="C41" s="20" t="s">
        <v>123</v>
      </c>
      <c r="D41" s="21" t="s">
        <v>124</v>
      </c>
      <c r="E41" s="15"/>
      <c r="F41" s="15"/>
      <c r="G41" s="15"/>
      <c r="H41" s="15"/>
      <c r="I41" s="16"/>
      <c r="J41" s="17">
        <v>0.0</v>
      </c>
      <c r="K41" s="17">
        <v>0.0</v>
      </c>
      <c r="L41" s="39">
        <v>0.0</v>
      </c>
      <c r="M41" s="17">
        <v>0.0</v>
      </c>
      <c r="N41" s="17">
        <v>0.0</v>
      </c>
      <c r="O41" s="17">
        <v>0.0</v>
      </c>
      <c r="P41" s="17">
        <v>0.0</v>
      </c>
      <c r="Q41" s="23">
        <f t="shared" si="1"/>
        <v>0</v>
      </c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5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5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5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5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5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5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5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5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6" t="s">
        <v>52</v>
      </c>
      <c r="I54" s="27"/>
      <c r="J54" s="28">
        <f t="shared" ref="J54:P54" si="3">COUNTIF(J9:J53,"&gt;=70")</f>
        <v>19</v>
      </c>
      <c r="K54" s="28">
        <f t="shared" si="3"/>
        <v>17</v>
      </c>
      <c r="L54" s="28">
        <f t="shared" si="3"/>
        <v>21</v>
      </c>
      <c r="M54" s="28">
        <f t="shared" si="3"/>
        <v>22</v>
      </c>
      <c r="N54" s="28">
        <f t="shared" si="3"/>
        <v>0</v>
      </c>
      <c r="O54" s="28">
        <f t="shared" si="3"/>
        <v>0</v>
      </c>
      <c r="P54" s="28">
        <f t="shared" si="3"/>
        <v>0</v>
      </c>
      <c r="Q54" s="29">
        <f>COUNTIF(Q9:Q48,"&gt;=70")</f>
        <v>18</v>
      </c>
    </row>
    <row r="55" ht="15.75" customHeight="1">
      <c r="C55" s="4"/>
      <c r="E55" s="3"/>
      <c r="H55" s="30" t="s">
        <v>53</v>
      </c>
      <c r="I55" s="16"/>
      <c r="J55" s="31">
        <f t="shared" ref="J55:Q55" si="4">COUNTIF(J9:J53,"&lt;70")</f>
        <v>14</v>
      </c>
      <c r="K55" s="31">
        <f t="shared" si="4"/>
        <v>16</v>
      </c>
      <c r="L55" s="31">
        <f t="shared" si="4"/>
        <v>12</v>
      </c>
      <c r="M55" s="31">
        <f t="shared" si="4"/>
        <v>11</v>
      </c>
      <c r="N55" s="31">
        <f t="shared" si="4"/>
        <v>33</v>
      </c>
      <c r="O55" s="31">
        <f t="shared" si="4"/>
        <v>33</v>
      </c>
      <c r="P55" s="31">
        <f t="shared" si="4"/>
        <v>33</v>
      </c>
      <c r="Q55" s="31">
        <f t="shared" si="4"/>
        <v>15</v>
      </c>
    </row>
    <row r="56" ht="15.75" customHeight="1">
      <c r="C56" s="4"/>
      <c r="H56" s="30" t="s">
        <v>54</v>
      </c>
      <c r="I56" s="16"/>
      <c r="J56" s="31">
        <f t="shared" ref="J56:Q56" si="5">COUNT(J9:J53)</f>
        <v>33</v>
      </c>
      <c r="K56" s="31">
        <f t="shared" si="5"/>
        <v>33</v>
      </c>
      <c r="L56" s="31">
        <f t="shared" si="5"/>
        <v>33</v>
      </c>
      <c r="M56" s="31">
        <f t="shared" si="5"/>
        <v>33</v>
      </c>
      <c r="N56" s="31">
        <f t="shared" si="5"/>
        <v>33</v>
      </c>
      <c r="O56" s="31">
        <f t="shared" si="5"/>
        <v>33</v>
      </c>
      <c r="P56" s="31">
        <f t="shared" si="5"/>
        <v>33</v>
      </c>
      <c r="Q56" s="31">
        <f t="shared" si="5"/>
        <v>33</v>
      </c>
    </row>
    <row r="57" ht="15.75" customHeight="1">
      <c r="C57" s="4"/>
      <c r="E57" s="4"/>
      <c r="H57" s="32" t="s">
        <v>55</v>
      </c>
      <c r="I57" s="16"/>
      <c r="J57" s="33">
        <f t="shared" ref="J57:Q57" si="6">J54/J56</f>
        <v>0.5757575758</v>
      </c>
      <c r="K57" s="34">
        <f t="shared" si="6"/>
        <v>0.5151515152</v>
      </c>
      <c r="L57" s="34">
        <f t="shared" si="6"/>
        <v>0.6363636364</v>
      </c>
      <c r="M57" s="34">
        <f t="shared" si="6"/>
        <v>0.6666666667</v>
      </c>
      <c r="N57" s="34">
        <f t="shared" si="6"/>
        <v>0</v>
      </c>
      <c r="O57" s="34">
        <f t="shared" si="6"/>
        <v>0</v>
      </c>
      <c r="P57" s="34">
        <f t="shared" si="6"/>
        <v>0</v>
      </c>
      <c r="Q57" s="34">
        <f t="shared" si="6"/>
        <v>0.5454545455</v>
      </c>
    </row>
    <row r="58" ht="15.75" customHeight="1">
      <c r="C58" s="4"/>
      <c r="E58" s="4"/>
      <c r="H58" s="32" t="s">
        <v>56</v>
      </c>
      <c r="I58" s="16"/>
      <c r="J58" s="33">
        <f t="shared" ref="J58:Q58" si="7">J55/J56</f>
        <v>0.4242424242</v>
      </c>
      <c r="K58" s="33">
        <f t="shared" si="7"/>
        <v>0.4848484848</v>
      </c>
      <c r="L58" s="34">
        <f t="shared" si="7"/>
        <v>0.3636363636</v>
      </c>
      <c r="M58" s="34">
        <f t="shared" si="7"/>
        <v>0.3333333333</v>
      </c>
      <c r="N58" s="34">
        <f t="shared" si="7"/>
        <v>1</v>
      </c>
      <c r="O58" s="34">
        <f t="shared" si="7"/>
        <v>1</v>
      </c>
      <c r="P58" s="34">
        <f t="shared" si="7"/>
        <v>1</v>
      </c>
      <c r="Q58" s="34">
        <f t="shared" si="7"/>
        <v>0.4545454545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5"/>
      <c r="K61" s="7"/>
      <c r="L61" s="7"/>
      <c r="M61" s="7"/>
      <c r="N61" s="7"/>
      <c r="O61" s="7"/>
      <c r="P61" s="7"/>
    </row>
    <row r="62" ht="15.75" customHeight="1">
      <c r="J62" s="36" t="s">
        <v>57</v>
      </c>
      <c r="K62" s="37"/>
      <c r="L62" s="37"/>
      <c r="M62" s="37"/>
      <c r="N62" s="37"/>
      <c r="O62" s="37"/>
      <c r="P62" s="3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125</v>
      </c>
      <c r="E4" s="7"/>
      <c r="F4" s="7"/>
      <c r="G4" s="7"/>
      <c r="I4" s="5" t="s">
        <v>4</v>
      </c>
      <c r="J4" s="8" t="s">
        <v>126</v>
      </c>
      <c r="K4" s="7"/>
      <c r="M4" s="5" t="s">
        <v>6</v>
      </c>
      <c r="N4" s="9">
        <v>45635.0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127</v>
      </c>
      <c r="D9" s="21" t="s">
        <v>128</v>
      </c>
      <c r="E9" s="15"/>
      <c r="F9" s="15"/>
      <c r="G9" s="15"/>
      <c r="H9" s="15"/>
      <c r="I9" s="16"/>
      <c r="J9" s="17">
        <v>100.0</v>
      </c>
      <c r="K9" s="17">
        <v>100.0</v>
      </c>
      <c r="L9" s="22">
        <v>100.0</v>
      </c>
      <c r="M9" s="22">
        <v>100.0</v>
      </c>
      <c r="N9" s="22">
        <v>100.0</v>
      </c>
      <c r="O9" s="17">
        <v>0.0</v>
      </c>
      <c r="P9" s="17">
        <v>0.0</v>
      </c>
      <c r="Q9" s="23">
        <f t="shared" ref="Q9:Q32" si="1">SUM(J9:O9)/6</f>
        <v>83.33333333</v>
      </c>
    </row>
    <row r="10">
      <c r="B10" s="19">
        <f t="shared" ref="B10:B11" si="2">B9+1</f>
        <v>2</v>
      </c>
      <c r="C10" s="20" t="s">
        <v>129</v>
      </c>
      <c r="D10" s="21" t="s">
        <v>130</v>
      </c>
      <c r="E10" s="15"/>
      <c r="F10" s="15"/>
      <c r="G10" s="15"/>
      <c r="H10" s="15"/>
      <c r="I10" s="16"/>
      <c r="J10" s="17">
        <v>90.0</v>
      </c>
      <c r="K10" s="17">
        <v>100.0</v>
      </c>
      <c r="L10" s="22">
        <v>18.0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34.66666667</v>
      </c>
    </row>
    <row r="11">
      <c r="B11" s="19">
        <f t="shared" si="2"/>
        <v>3</v>
      </c>
      <c r="C11" s="20" t="s">
        <v>131</v>
      </c>
      <c r="D11" s="21" t="s">
        <v>132</v>
      </c>
      <c r="E11" s="15"/>
      <c r="F11" s="15"/>
      <c r="G11" s="15"/>
      <c r="H11" s="15"/>
      <c r="I11" s="16"/>
      <c r="J11" s="17">
        <v>75.0</v>
      </c>
      <c r="K11" s="17">
        <v>100.0</v>
      </c>
      <c r="L11" s="22">
        <v>100.0</v>
      </c>
      <c r="M11" s="22">
        <v>80.0</v>
      </c>
      <c r="N11" s="22">
        <v>80.0</v>
      </c>
      <c r="O11" s="17">
        <v>0.0</v>
      </c>
      <c r="P11" s="17">
        <v>0.0</v>
      </c>
      <c r="Q11" s="23">
        <f t="shared" si="1"/>
        <v>72.5</v>
      </c>
    </row>
    <row r="12">
      <c r="B12" s="19">
        <v>4.0</v>
      </c>
      <c r="C12" s="20" t="s">
        <v>24</v>
      </c>
      <c r="D12" s="21" t="s">
        <v>25</v>
      </c>
      <c r="E12" s="15"/>
      <c r="F12" s="15"/>
      <c r="G12" s="15"/>
      <c r="H12" s="15"/>
      <c r="I12" s="16"/>
      <c r="J12" s="17">
        <v>90.0</v>
      </c>
      <c r="K12" s="17">
        <v>78.0</v>
      </c>
      <c r="L12" s="22">
        <v>70.0</v>
      </c>
      <c r="M12" s="22">
        <v>99.0</v>
      </c>
      <c r="N12" s="22">
        <v>99.0</v>
      </c>
      <c r="O12" s="17">
        <v>0.0</v>
      </c>
      <c r="P12" s="17">
        <v>0.0</v>
      </c>
      <c r="Q12" s="23">
        <f t="shared" si="1"/>
        <v>72.66666667</v>
      </c>
    </row>
    <row r="13">
      <c r="B13" s="19">
        <v>5.0</v>
      </c>
      <c r="C13" s="20" t="s">
        <v>133</v>
      </c>
      <c r="D13" s="21" t="s">
        <v>134</v>
      </c>
      <c r="E13" s="15"/>
      <c r="F13" s="15"/>
      <c r="G13" s="15"/>
      <c r="H13" s="15"/>
      <c r="I13" s="16"/>
      <c r="J13" s="17">
        <v>80.0</v>
      </c>
      <c r="K13" s="17">
        <v>100.0</v>
      </c>
      <c r="L13" s="22">
        <v>100.0</v>
      </c>
      <c r="M13" s="22">
        <v>100.0</v>
      </c>
      <c r="N13" s="22">
        <v>100.0</v>
      </c>
      <c r="O13" s="17">
        <v>0.0</v>
      </c>
      <c r="P13" s="17">
        <v>0.0</v>
      </c>
      <c r="Q13" s="23">
        <f t="shared" si="1"/>
        <v>80</v>
      </c>
    </row>
    <row r="14">
      <c r="B14" s="19">
        <v>6.0</v>
      </c>
      <c r="C14" s="20" t="s">
        <v>135</v>
      </c>
      <c r="D14" s="21" t="s">
        <v>136</v>
      </c>
      <c r="E14" s="15"/>
      <c r="F14" s="15"/>
      <c r="G14" s="15"/>
      <c r="H14" s="15"/>
      <c r="I14" s="16"/>
      <c r="J14" s="17">
        <v>95.0</v>
      </c>
      <c r="K14" s="17">
        <v>100.0</v>
      </c>
      <c r="L14" s="22">
        <v>88.0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47.16666667</v>
      </c>
    </row>
    <row r="15">
      <c r="B15" s="19">
        <f>B14+1</f>
        <v>7</v>
      </c>
      <c r="C15" s="20" t="s">
        <v>137</v>
      </c>
      <c r="D15" s="21" t="s">
        <v>138</v>
      </c>
      <c r="E15" s="15"/>
      <c r="F15" s="15"/>
      <c r="G15" s="15"/>
      <c r="H15" s="15"/>
      <c r="I15" s="16"/>
      <c r="J15" s="17">
        <v>100.0</v>
      </c>
      <c r="K15" s="17">
        <v>100.0</v>
      </c>
      <c r="L15" s="22">
        <v>100.0</v>
      </c>
      <c r="M15" s="22">
        <v>100.0</v>
      </c>
      <c r="N15" s="22">
        <v>100.0</v>
      </c>
      <c r="O15" s="17">
        <v>0.0</v>
      </c>
      <c r="P15" s="17">
        <v>0.0</v>
      </c>
      <c r="Q15" s="23">
        <f t="shared" si="1"/>
        <v>83.33333333</v>
      </c>
    </row>
    <row r="16">
      <c r="B16" s="19">
        <v>8.0</v>
      </c>
      <c r="C16" s="20" t="s">
        <v>139</v>
      </c>
      <c r="D16" s="21" t="s">
        <v>140</v>
      </c>
      <c r="E16" s="15"/>
      <c r="F16" s="15"/>
      <c r="G16" s="15"/>
      <c r="H16" s="15"/>
      <c r="I16" s="16"/>
      <c r="J16" s="17">
        <v>90.0</v>
      </c>
      <c r="K16" s="17">
        <v>80.0</v>
      </c>
      <c r="L16" s="22">
        <v>18.0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31.33333333</v>
      </c>
    </row>
    <row r="17">
      <c r="B17" s="19">
        <f t="shared" ref="B17:B18" si="3">B16+1</f>
        <v>9</v>
      </c>
      <c r="C17" s="20" t="s">
        <v>141</v>
      </c>
      <c r="D17" s="21" t="s">
        <v>142</v>
      </c>
      <c r="E17" s="15"/>
      <c r="F17" s="15"/>
      <c r="G17" s="15"/>
      <c r="H17" s="15"/>
      <c r="I17" s="16"/>
      <c r="J17" s="17">
        <v>90.0</v>
      </c>
      <c r="K17" s="17">
        <v>70.0</v>
      </c>
      <c r="L17" s="22">
        <v>100.0</v>
      </c>
      <c r="M17" s="22">
        <v>26.0</v>
      </c>
      <c r="N17" s="22">
        <v>26.0</v>
      </c>
      <c r="O17" s="17">
        <v>0.0</v>
      </c>
      <c r="P17" s="17">
        <v>0.0</v>
      </c>
      <c r="Q17" s="23">
        <f t="shared" si="1"/>
        <v>52</v>
      </c>
    </row>
    <row r="18">
      <c r="B18" s="19">
        <f t="shared" si="3"/>
        <v>10</v>
      </c>
      <c r="C18" s="20" t="s">
        <v>143</v>
      </c>
      <c r="D18" s="21" t="s">
        <v>144</v>
      </c>
      <c r="E18" s="15"/>
      <c r="F18" s="15"/>
      <c r="G18" s="15"/>
      <c r="H18" s="15"/>
      <c r="I18" s="16"/>
      <c r="J18" s="17">
        <v>70.0</v>
      </c>
      <c r="K18" s="17">
        <v>95.0</v>
      </c>
      <c r="L18" s="22">
        <v>100.0</v>
      </c>
      <c r="M18" s="22">
        <v>100.0</v>
      </c>
      <c r="N18" s="22">
        <v>100.0</v>
      </c>
      <c r="O18" s="17">
        <v>0.0</v>
      </c>
      <c r="P18" s="17">
        <v>0.0</v>
      </c>
      <c r="Q18" s="23">
        <f t="shared" si="1"/>
        <v>77.5</v>
      </c>
    </row>
    <row r="19">
      <c r="B19" s="19">
        <v>11.0</v>
      </c>
      <c r="C19" s="20" t="s">
        <v>145</v>
      </c>
      <c r="D19" s="21" t="s">
        <v>146</v>
      </c>
      <c r="E19" s="15"/>
      <c r="F19" s="15"/>
      <c r="G19" s="15"/>
      <c r="H19" s="15"/>
      <c r="I19" s="16"/>
      <c r="J19" s="17">
        <v>95.0</v>
      </c>
      <c r="K19" s="17">
        <v>100.0</v>
      </c>
      <c r="L19" s="22">
        <v>100.0</v>
      </c>
      <c r="M19" s="22">
        <v>100.0</v>
      </c>
      <c r="N19" s="22">
        <v>100.0</v>
      </c>
      <c r="O19" s="17">
        <v>0.0</v>
      </c>
      <c r="P19" s="17">
        <v>0.0</v>
      </c>
      <c r="Q19" s="23">
        <f t="shared" si="1"/>
        <v>82.5</v>
      </c>
    </row>
    <row r="20">
      <c r="B20" s="19">
        <f t="shared" ref="B20:B21" si="4">B19+1</f>
        <v>12</v>
      </c>
      <c r="C20" s="20" t="s">
        <v>147</v>
      </c>
      <c r="D20" s="21" t="s">
        <v>148</v>
      </c>
      <c r="E20" s="15"/>
      <c r="F20" s="15"/>
      <c r="G20" s="15"/>
      <c r="H20" s="15"/>
      <c r="I20" s="16"/>
      <c r="J20" s="17">
        <v>84.0</v>
      </c>
      <c r="K20" s="17">
        <v>80.0</v>
      </c>
      <c r="L20" s="22">
        <v>100.0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44</v>
      </c>
    </row>
    <row r="21" ht="15.75" customHeight="1">
      <c r="B21" s="19">
        <f t="shared" si="4"/>
        <v>13</v>
      </c>
      <c r="C21" s="20" t="s">
        <v>149</v>
      </c>
      <c r="D21" s="21" t="s">
        <v>150</v>
      </c>
      <c r="E21" s="15"/>
      <c r="F21" s="15"/>
      <c r="G21" s="15"/>
      <c r="H21" s="15"/>
      <c r="I21" s="16"/>
      <c r="J21" s="17">
        <v>95.0</v>
      </c>
      <c r="K21" s="17">
        <v>100.0</v>
      </c>
      <c r="L21" s="22">
        <v>100.0</v>
      </c>
      <c r="M21" s="22">
        <v>100.0</v>
      </c>
      <c r="N21" s="22">
        <v>100.0</v>
      </c>
      <c r="O21" s="17">
        <v>0.0</v>
      </c>
      <c r="P21" s="17">
        <v>0.0</v>
      </c>
      <c r="Q21" s="23">
        <f t="shared" si="1"/>
        <v>82.5</v>
      </c>
    </row>
    <row r="22" ht="15.75" customHeight="1">
      <c r="B22" s="19">
        <v>14.0</v>
      </c>
      <c r="C22" s="40" t="s">
        <v>151</v>
      </c>
      <c r="D22" s="21" t="s">
        <v>152</v>
      </c>
      <c r="E22" s="15"/>
      <c r="F22" s="15"/>
      <c r="G22" s="15"/>
      <c r="H22" s="15"/>
      <c r="I22" s="16"/>
      <c r="J22" s="17">
        <v>90.0</v>
      </c>
      <c r="K22" s="17">
        <v>100.0</v>
      </c>
      <c r="L22" s="22">
        <v>100.0</v>
      </c>
      <c r="M22" s="22">
        <v>100.0</v>
      </c>
      <c r="N22" s="22">
        <v>100.0</v>
      </c>
      <c r="O22" s="17">
        <v>0.0</v>
      </c>
      <c r="P22" s="17">
        <v>0.0</v>
      </c>
      <c r="Q22" s="23">
        <f t="shared" si="1"/>
        <v>81.66666667</v>
      </c>
    </row>
    <row r="23" ht="15.75" customHeight="1">
      <c r="B23" s="19">
        <f t="shared" ref="B23:B24" si="5">B22+1</f>
        <v>15</v>
      </c>
      <c r="C23" s="20" t="s">
        <v>153</v>
      </c>
      <c r="D23" s="21" t="s">
        <v>154</v>
      </c>
      <c r="E23" s="15"/>
      <c r="F23" s="15"/>
      <c r="G23" s="15"/>
      <c r="H23" s="15"/>
      <c r="I23" s="16"/>
      <c r="J23" s="17">
        <v>99.0</v>
      </c>
      <c r="K23" s="17">
        <v>88.0</v>
      </c>
      <c r="L23" s="22">
        <v>100.0</v>
      </c>
      <c r="M23" s="22">
        <v>99.0</v>
      </c>
      <c r="N23" s="22">
        <v>99.0</v>
      </c>
      <c r="O23" s="17">
        <v>0.0</v>
      </c>
      <c r="P23" s="17">
        <v>0.0</v>
      </c>
      <c r="Q23" s="23">
        <f t="shared" si="1"/>
        <v>80.83333333</v>
      </c>
    </row>
    <row r="24" ht="15.75" customHeight="1">
      <c r="B24" s="19">
        <f t="shared" si="5"/>
        <v>16</v>
      </c>
      <c r="C24" s="20" t="s">
        <v>155</v>
      </c>
      <c r="D24" s="21" t="s">
        <v>156</v>
      </c>
      <c r="E24" s="15"/>
      <c r="F24" s="15"/>
      <c r="G24" s="15"/>
      <c r="H24" s="15"/>
      <c r="I24" s="16"/>
      <c r="J24" s="17">
        <v>95.0</v>
      </c>
      <c r="K24" s="17">
        <v>95.0</v>
      </c>
      <c r="L24" s="22">
        <v>100.0</v>
      </c>
      <c r="M24" s="22">
        <v>80.0</v>
      </c>
      <c r="N24" s="22">
        <v>80.0</v>
      </c>
      <c r="O24" s="17">
        <v>0.0</v>
      </c>
      <c r="P24" s="17">
        <v>0.0</v>
      </c>
      <c r="Q24" s="23">
        <f t="shared" si="1"/>
        <v>75</v>
      </c>
    </row>
    <row r="25" ht="15.75" customHeight="1">
      <c r="B25" s="19">
        <v>17.0</v>
      </c>
      <c r="C25" s="20" t="s">
        <v>157</v>
      </c>
      <c r="D25" s="21" t="s">
        <v>158</v>
      </c>
      <c r="E25" s="15"/>
      <c r="F25" s="15"/>
      <c r="G25" s="15"/>
      <c r="H25" s="15"/>
      <c r="I25" s="16"/>
      <c r="J25" s="17">
        <v>85.0</v>
      </c>
      <c r="K25" s="17">
        <v>60.0</v>
      </c>
      <c r="L25" s="22">
        <v>18.0</v>
      </c>
      <c r="M25" s="17">
        <v>0.0</v>
      </c>
      <c r="N25" s="17">
        <v>0.0</v>
      </c>
      <c r="O25" s="17">
        <v>0.0</v>
      </c>
      <c r="P25" s="17">
        <v>0.0</v>
      </c>
      <c r="Q25" s="23">
        <f t="shared" si="1"/>
        <v>27.16666667</v>
      </c>
    </row>
    <row r="26" ht="15.75" customHeight="1">
      <c r="B26" s="19">
        <v>18.0</v>
      </c>
      <c r="C26" s="20" t="s">
        <v>159</v>
      </c>
      <c r="D26" s="21" t="s">
        <v>160</v>
      </c>
      <c r="E26" s="15"/>
      <c r="F26" s="15"/>
      <c r="G26" s="15"/>
      <c r="H26" s="15"/>
      <c r="I26" s="16"/>
      <c r="J26" s="17">
        <v>100.0</v>
      </c>
      <c r="K26" s="17">
        <v>100.0</v>
      </c>
      <c r="L26" s="22">
        <v>100.0</v>
      </c>
      <c r="M26" s="22">
        <v>100.0</v>
      </c>
      <c r="N26" s="22">
        <v>100.0</v>
      </c>
      <c r="O26" s="17">
        <v>0.0</v>
      </c>
      <c r="P26" s="17">
        <v>0.0</v>
      </c>
      <c r="Q26" s="23">
        <f t="shared" si="1"/>
        <v>83.33333333</v>
      </c>
    </row>
    <row r="27" ht="15.75" customHeight="1">
      <c r="B27" s="19">
        <f t="shared" ref="B27:B29" si="6">B26+1</f>
        <v>19</v>
      </c>
      <c r="C27" s="20" t="s">
        <v>161</v>
      </c>
      <c r="D27" s="21" t="s">
        <v>162</v>
      </c>
      <c r="E27" s="15"/>
      <c r="F27" s="15"/>
      <c r="G27" s="15"/>
      <c r="H27" s="15"/>
      <c r="I27" s="16"/>
      <c r="J27" s="17">
        <v>95.0</v>
      </c>
      <c r="K27" s="17">
        <v>100.0</v>
      </c>
      <c r="L27" s="22">
        <v>18.0</v>
      </c>
      <c r="M27" s="22">
        <v>12.0</v>
      </c>
      <c r="N27" s="22">
        <v>12.0</v>
      </c>
      <c r="O27" s="17">
        <v>0.0</v>
      </c>
      <c r="P27" s="17">
        <v>0.0</v>
      </c>
      <c r="Q27" s="23">
        <f t="shared" si="1"/>
        <v>39.5</v>
      </c>
    </row>
    <row r="28" ht="15.75" customHeight="1">
      <c r="B28" s="19">
        <f t="shared" si="6"/>
        <v>20</v>
      </c>
      <c r="C28" s="20" t="s">
        <v>163</v>
      </c>
      <c r="D28" s="21" t="s">
        <v>164</v>
      </c>
      <c r="E28" s="15"/>
      <c r="F28" s="15"/>
      <c r="G28" s="15"/>
      <c r="H28" s="15"/>
      <c r="I28" s="16"/>
      <c r="J28" s="17">
        <v>59.0</v>
      </c>
      <c r="K28" s="17">
        <v>78.0</v>
      </c>
      <c r="L28" s="22">
        <v>70.0</v>
      </c>
      <c r="M28" s="22">
        <v>98.0</v>
      </c>
      <c r="N28" s="22">
        <v>98.0</v>
      </c>
      <c r="O28" s="17">
        <v>0.0</v>
      </c>
      <c r="P28" s="17">
        <v>0.0</v>
      </c>
      <c r="Q28" s="23">
        <f t="shared" si="1"/>
        <v>67.16666667</v>
      </c>
    </row>
    <row r="29" ht="15.75" customHeight="1">
      <c r="B29" s="19">
        <f t="shared" si="6"/>
        <v>21</v>
      </c>
      <c r="C29" s="20" t="s">
        <v>165</v>
      </c>
      <c r="D29" s="21" t="s">
        <v>166</v>
      </c>
      <c r="E29" s="15"/>
      <c r="F29" s="15"/>
      <c r="G29" s="15"/>
      <c r="H29" s="15"/>
      <c r="I29" s="16"/>
      <c r="J29" s="17">
        <v>49.0</v>
      </c>
      <c r="K29" s="17">
        <v>100.0</v>
      </c>
      <c r="L29" s="22">
        <v>100.0</v>
      </c>
      <c r="M29" s="17">
        <v>0.0</v>
      </c>
      <c r="N29" s="17">
        <v>0.0</v>
      </c>
      <c r="O29" s="17">
        <v>0.0</v>
      </c>
      <c r="P29" s="17">
        <v>0.0</v>
      </c>
      <c r="Q29" s="23">
        <f t="shared" si="1"/>
        <v>41.5</v>
      </c>
    </row>
    <row r="30" ht="15.75" customHeight="1">
      <c r="B30" s="19">
        <v>22.0</v>
      </c>
      <c r="C30" s="20" t="s">
        <v>167</v>
      </c>
      <c r="D30" s="21" t="s">
        <v>168</v>
      </c>
      <c r="E30" s="15"/>
      <c r="F30" s="15"/>
      <c r="G30" s="15"/>
      <c r="H30" s="15"/>
      <c r="I30" s="16"/>
      <c r="J30" s="17">
        <v>90.0</v>
      </c>
      <c r="K30" s="17">
        <v>85.0</v>
      </c>
      <c r="L30" s="22">
        <v>70.0</v>
      </c>
      <c r="M30" s="17">
        <v>0.0</v>
      </c>
      <c r="N30" s="17">
        <v>0.0</v>
      </c>
      <c r="O30" s="17">
        <v>0.0</v>
      </c>
      <c r="P30" s="17">
        <v>0.0</v>
      </c>
      <c r="Q30" s="23">
        <f t="shared" si="1"/>
        <v>40.83333333</v>
      </c>
    </row>
    <row r="31" ht="15.75" customHeight="1">
      <c r="B31" s="19">
        <f t="shared" ref="B31:B33" si="7">B30+1</f>
        <v>23</v>
      </c>
      <c r="C31" s="20" t="s">
        <v>169</v>
      </c>
      <c r="D31" s="21" t="s">
        <v>170</v>
      </c>
      <c r="E31" s="15"/>
      <c r="F31" s="15"/>
      <c r="G31" s="15"/>
      <c r="H31" s="15"/>
      <c r="I31" s="16"/>
      <c r="J31" s="17">
        <v>20.0</v>
      </c>
      <c r="K31" s="17">
        <v>60.0</v>
      </c>
      <c r="L31" s="17">
        <v>0.0</v>
      </c>
      <c r="M31" s="17">
        <v>0.0</v>
      </c>
      <c r="N31" s="17">
        <v>0.0</v>
      </c>
      <c r="O31" s="17">
        <v>0.0</v>
      </c>
      <c r="P31" s="17">
        <v>0.0</v>
      </c>
      <c r="Q31" s="23">
        <f t="shared" si="1"/>
        <v>13.33333333</v>
      </c>
    </row>
    <row r="32" ht="15.75" customHeight="1">
      <c r="B32" s="19">
        <f t="shared" si="7"/>
        <v>24</v>
      </c>
      <c r="C32" s="20" t="s">
        <v>171</v>
      </c>
      <c r="D32" s="21" t="s">
        <v>172</v>
      </c>
      <c r="E32" s="15"/>
      <c r="F32" s="15"/>
      <c r="G32" s="15"/>
      <c r="H32" s="15"/>
      <c r="I32" s="16"/>
      <c r="J32" s="17">
        <v>70.0</v>
      </c>
      <c r="K32" s="17">
        <v>100.0</v>
      </c>
      <c r="L32" s="22">
        <v>18.0</v>
      </c>
      <c r="M32" s="17">
        <v>0.0</v>
      </c>
      <c r="N32" s="17">
        <v>0.0</v>
      </c>
      <c r="O32" s="17">
        <v>0.0</v>
      </c>
      <c r="P32" s="17">
        <v>0.0</v>
      </c>
      <c r="Q32" s="23">
        <f t="shared" si="1"/>
        <v>31.33333333</v>
      </c>
    </row>
    <row r="33" ht="15.75" customHeight="1">
      <c r="B33" s="19">
        <f t="shared" si="7"/>
        <v>25</v>
      </c>
      <c r="C33" s="20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v>26.0</v>
      </c>
      <c r="C34" s="13"/>
      <c r="D34" s="14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ref="B35:B37" si="8">B34+1</f>
        <v>27</v>
      </c>
      <c r="C35" s="13"/>
      <c r="D35" s="14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8"/>
        <v>28</v>
      </c>
      <c r="C36" s="13"/>
      <c r="D36" s="14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8"/>
        <v>29</v>
      </c>
      <c r="C37" s="13"/>
      <c r="D37" s="14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v>30.0</v>
      </c>
      <c r="C38" s="20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ref="B39:B41" si="9">B38+1</f>
        <v>31</v>
      </c>
      <c r="C39" s="20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9"/>
        <v>32</v>
      </c>
      <c r="C40" s="13"/>
      <c r="D40" s="14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9"/>
        <v>33</v>
      </c>
      <c r="C41" s="20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v>34.0</v>
      </c>
      <c r="C42" s="13"/>
      <c r="D42" s="14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ref="B43:B56" si="10">B42+1</f>
        <v>35</v>
      </c>
      <c r="C43" s="13"/>
      <c r="D43" s="14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10"/>
        <v>36</v>
      </c>
      <c r="C44" s="20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10"/>
        <v>37</v>
      </c>
      <c r="C45" s="20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10"/>
        <v>38</v>
      </c>
      <c r="C46" s="20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10"/>
        <v>39</v>
      </c>
      <c r="C47" s="19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10"/>
        <v>40</v>
      </c>
      <c r="C48" s="25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10"/>
        <v>41</v>
      </c>
      <c r="C49" s="25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10"/>
        <v>42</v>
      </c>
      <c r="C50" s="25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10"/>
        <v>43</v>
      </c>
      <c r="C51" s="25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10"/>
        <v>44</v>
      </c>
      <c r="C52" s="25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10"/>
        <v>45</v>
      </c>
      <c r="C53" s="25"/>
      <c r="D53" s="21"/>
      <c r="E53" s="15"/>
      <c r="F53" s="15"/>
      <c r="G53" s="15"/>
      <c r="H53" s="15"/>
      <c r="I53" s="16"/>
      <c r="J53" s="17"/>
      <c r="K53" s="17"/>
      <c r="L53" s="17"/>
      <c r="M53" s="17"/>
      <c r="N53" s="17"/>
      <c r="O53" s="17"/>
      <c r="P53" s="17"/>
      <c r="Q53" s="23"/>
    </row>
    <row r="54" ht="15.75" customHeight="1">
      <c r="B54" s="19">
        <f t="shared" si="10"/>
        <v>46</v>
      </c>
      <c r="C54" s="25"/>
      <c r="D54" s="21"/>
      <c r="E54" s="15"/>
      <c r="F54" s="15"/>
      <c r="G54" s="15"/>
      <c r="H54" s="15"/>
      <c r="I54" s="16"/>
      <c r="J54" s="17"/>
      <c r="K54" s="17"/>
      <c r="L54" s="17"/>
      <c r="M54" s="17"/>
      <c r="N54" s="17"/>
      <c r="O54" s="17"/>
      <c r="P54" s="17"/>
      <c r="Q54" s="23"/>
    </row>
    <row r="55" ht="15.75" customHeight="1">
      <c r="B55" s="19">
        <f t="shared" si="10"/>
        <v>47</v>
      </c>
      <c r="C55" s="25"/>
      <c r="D55" s="21"/>
      <c r="E55" s="15"/>
      <c r="F55" s="15"/>
      <c r="G55" s="15"/>
      <c r="H55" s="15"/>
      <c r="I55" s="16"/>
      <c r="J55" s="17"/>
      <c r="K55" s="17"/>
      <c r="L55" s="17"/>
      <c r="M55" s="17"/>
      <c r="N55" s="17"/>
      <c r="O55" s="17"/>
      <c r="P55" s="17"/>
      <c r="Q55" s="23"/>
    </row>
    <row r="56" ht="15.75" customHeight="1">
      <c r="B56" s="19">
        <f t="shared" si="10"/>
        <v>48</v>
      </c>
      <c r="C56" s="13"/>
      <c r="D56" s="14"/>
      <c r="E56" s="15"/>
      <c r="F56" s="15"/>
      <c r="G56" s="15"/>
      <c r="H56" s="15"/>
      <c r="I56" s="16"/>
      <c r="J56" s="13"/>
      <c r="K56" s="13"/>
      <c r="L56" s="13"/>
      <c r="M56" s="13"/>
      <c r="N56" s="13"/>
      <c r="O56" s="13"/>
      <c r="P56" s="13"/>
      <c r="Q56" s="23"/>
    </row>
    <row r="57" ht="15.75" customHeight="1">
      <c r="C57" s="4"/>
      <c r="E57" s="4"/>
      <c r="H57" s="26" t="s">
        <v>52</v>
      </c>
      <c r="I57" s="27"/>
      <c r="J57" s="28">
        <f t="shared" ref="J57:P57" si="11">COUNTIF(J9:J56,"&gt;=70")</f>
        <v>21</v>
      </c>
      <c r="K57" s="28">
        <f t="shared" si="11"/>
        <v>22</v>
      </c>
      <c r="L57" s="28">
        <f t="shared" si="11"/>
        <v>18</v>
      </c>
      <c r="M57" s="28">
        <f t="shared" si="11"/>
        <v>13</v>
      </c>
      <c r="N57" s="28">
        <f t="shared" si="11"/>
        <v>13</v>
      </c>
      <c r="O57" s="28">
        <f t="shared" si="11"/>
        <v>0</v>
      </c>
      <c r="P57" s="28">
        <f t="shared" si="11"/>
        <v>0</v>
      </c>
      <c r="Q57" s="29">
        <f>COUNTIF(Q9:Q51,"&gt;=70")</f>
        <v>12</v>
      </c>
    </row>
    <row r="58" ht="15.75" customHeight="1">
      <c r="C58" s="4"/>
      <c r="E58" s="3"/>
      <c r="H58" s="30" t="s">
        <v>53</v>
      </c>
      <c r="I58" s="16"/>
      <c r="J58" s="31">
        <f t="shared" ref="J58:Q58" si="12">COUNTIF(J9:J56,"&lt;70")</f>
        <v>3</v>
      </c>
      <c r="K58" s="31">
        <f t="shared" si="12"/>
        <v>2</v>
      </c>
      <c r="L58" s="31">
        <f t="shared" si="12"/>
        <v>6</v>
      </c>
      <c r="M58" s="31">
        <f t="shared" si="12"/>
        <v>11</v>
      </c>
      <c r="N58" s="31">
        <f t="shared" si="12"/>
        <v>11</v>
      </c>
      <c r="O58" s="31">
        <f t="shared" si="12"/>
        <v>24</v>
      </c>
      <c r="P58" s="31">
        <f t="shared" si="12"/>
        <v>24</v>
      </c>
      <c r="Q58" s="31">
        <f t="shared" si="12"/>
        <v>12</v>
      </c>
    </row>
    <row r="59" ht="15.75" customHeight="1">
      <c r="C59" s="4"/>
      <c r="H59" s="30" t="s">
        <v>54</v>
      </c>
      <c r="I59" s="16"/>
      <c r="J59" s="31">
        <f t="shared" ref="J59:Q59" si="13">COUNT(J9:J56)</f>
        <v>24</v>
      </c>
      <c r="K59" s="31">
        <f t="shared" si="13"/>
        <v>24</v>
      </c>
      <c r="L59" s="31">
        <f t="shared" si="13"/>
        <v>24</v>
      </c>
      <c r="M59" s="31">
        <f t="shared" si="13"/>
        <v>24</v>
      </c>
      <c r="N59" s="31">
        <f t="shared" si="13"/>
        <v>24</v>
      </c>
      <c r="O59" s="31">
        <f t="shared" si="13"/>
        <v>24</v>
      </c>
      <c r="P59" s="31">
        <f t="shared" si="13"/>
        <v>24</v>
      </c>
      <c r="Q59" s="31">
        <f t="shared" si="13"/>
        <v>24</v>
      </c>
    </row>
    <row r="60" ht="15.75" customHeight="1">
      <c r="C60" s="4"/>
      <c r="E60" s="4"/>
      <c r="H60" s="32" t="s">
        <v>55</v>
      </c>
      <c r="I60" s="16"/>
      <c r="J60" s="33">
        <f t="shared" ref="J60:Q60" si="14">J57/J59</f>
        <v>0.875</v>
      </c>
      <c r="K60" s="34">
        <f t="shared" si="14"/>
        <v>0.9166666667</v>
      </c>
      <c r="L60" s="34">
        <f t="shared" si="14"/>
        <v>0.75</v>
      </c>
      <c r="M60" s="34">
        <f t="shared" si="14"/>
        <v>0.5416666667</v>
      </c>
      <c r="N60" s="34">
        <f t="shared" si="14"/>
        <v>0.5416666667</v>
      </c>
      <c r="O60" s="34">
        <f t="shared" si="14"/>
        <v>0</v>
      </c>
      <c r="P60" s="34">
        <f t="shared" si="14"/>
        <v>0</v>
      </c>
      <c r="Q60" s="34">
        <f t="shared" si="14"/>
        <v>0.5</v>
      </c>
    </row>
    <row r="61" ht="15.75" customHeight="1">
      <c r="C61" s="4"/>
      <c r="E61" s="4"/>
      <c r="H61" s="32" t="s">
        <v>56</v>
      </c>
      <c r="I61" s="16"/>
      <c r="J61" s="33">
        <f t="shared" ref="J61:Q61" si="15">J58/J59</f>
        <v>0.125</v>
      </c>
      <c r="K61" s="33">
        <f t="shared" si="15"/>
        <v>0.08333333333</v>
      </c>
      <c r="L61" s="34">
        <f t="shared" si="15"/>
        <v>0.25</v>
      </c>
      <c r="M61" s="34">
        <f t="shared" si="15"/>
        <v>0.4583333333</v>
      </c>
      <c r="N61" s="34">
        <f t="shared" si="15"/>
        <v>0.4583333333</v>
      </c>
      <c r="O61" s="34">
        <f t="shared" si="15"/>
        <v>1</v>
      </c>
      <c r="P61" s="34">
        <f t="shared" si="15"/>
        <v>1</v>
      </c>
      <c r="Q61" s="34">
        <f t="shared" si="15"/>
        <v>0.5</v>
      </c>
    </row>
    <row r="62" ht="15.75" customHeight="1">
      <c r="C62" s="4"/>
      <c r="E62" s="3"/>
    </row>
    <row r="63" ht="15.75" customHeight="1">
      <c r="C63" s="4"/>
      <c r="D63" s="4"/>
      <c r="E63" s="3"/>
    </row>
    <row r="64" ht="15.75" customHeight="1">
      <c r="J64" s="35"/>
      <c r="K64" s="7"/>
      <c r="L64" s="7"/>
      <c r="M64" s="7"/>
      <c r="N64" s="7"/>
      <c r="O64" s="7"/>
      <c r="P64" s="7"/>
    </row>
    <row r="65" ht="15.75" customHeight="1">
      <c r="J65" s="36" t="s">
        <v>57</v>
      </c>
      <c r="K65" s="37"/>
      <c r="L65" s="37"/>
      <c r="M65" s="37"/>
      <c r="N65" s="37"/>
      <c r="O65" s="37"/>
      <c r="P65" s="37"/>
    </row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0"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D54:I54"/>
    <mergeCell ref="D55:I55"/>
    <mergeCell ref="H59:I59"/>
    <mergeCell ref="H60:I60"/>
    <mergeCell ref="D56:I56"/>
    <mergeCell ref="C57:D57"/>
    <mergeCell ref="H57:I57"/>
    <mergeCell ref="C58:D58"/>
    <mergeCell ref="H58:I58"/>
    <mergeCell ref="C59:E59"/>
    <mergeCell ref="C60:D60"/>
    <mergeCell ref="C62:D62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C61:D61"/>
    <mergeCell ref="H61:I61"/>
    <mergeCell ref="J64:P64"/>
    <mergeCell ref="J65:P65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125</v>
      </c>
      <c r="E4" s="7"/>
      <c r="F4" s="7"/>
      <c r="G4" s="7"/>
      <c r="I4" s="5" t="s">
        <v>4</v>
      </c>
      <c r="J4" s="8" t="s">
        <v>173</v>
      </c>
      <c r="K4" s="7"/>
      <c r="M4" s="5" t="s">
        <v>6</v>
      </c>
      <c r="N4" s="9">
        <v>45635.0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174</v>
      </c>
      <c r="D9" s="21" t="s">
        <v>175</v>
      </c>
      <c r="E9" s="15"/>
      <c r="F9" s="15"/>
      <c r="G9" s="15"/>
      <c r="H9" s="15"/>
      <c r="I9" s="16"/>
      <c r="J9" s="17">
        <v>70.0</v>
      </c>
      <c r="K9" s="17">
        <v>17.0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4" si="1">SUM(J9:O9)/6</f>
        <v>14.5</v>
      </c>
    </row>
    <row r="10">
      <c r="B10" s="19">
        <f t="shared" ref="B10:B53" si="2">B9+1</f>
        <v>2</v>
      </c>
      <c r="C10" s="20" t="s">
        <v>176</v>
      </c>
      <c r="D10" s="21" t="s">
        <v>177</v>
      </c>
      <c r="E10" s="15"/>
      <c r="F10" s="15"/>
      <c r="G10" s="15"/>
      <c r="H10" s="15"/>
      <c r="I10" s="16"/>
      <c r="J10" s="17">
        <v>80.0</v>
      </c>
      <c r="K10" s="17">
        <v>83.0</v>
      </c>
      <c r="L10" s="22">
        <v>90.0</v>
      </c>
      <c r="M10" s="22">
        <v>79.0</v>
      </c>
      <c r="N10" s="22">
        <v>79.0</v>
      </c>
      <c r="O10" s="17">
        <v>0.0</v>
      </c>
      <c r="P10" s="17">
        <v>0.0</v>
      </c>
      <c r="Q10" s="23">
        <f t="shared" si="1"/>
        <v>68.5</v>
      </c>
    </row>
    <row r="11">
      <c r="B11" s="19">
        <f t="shared" si="2"/>
        <v>3</v>
      </c>
      <c r="C11" s="20" t="s">
        <v>64</v>
      </c>
      <c r="D11" s="21" t="s">
        <v>65</v>
      </c>
      <c r="E11" s="15"/>
      <c r="F11" s="15"/>
      <c r="G11" s="15"/>
      <c r="H11" s="15"/>
      <c r="I11" s="16"/>
      <c r="J11" s="17">
        <v>57.0</v>
      </c>
      <c r="K11" s="17">
        <v>54.0</v>
      </c>
      <c r="L11" s="22">
        <v>100.0</v>
      </c>
      <c r="M11" s="17">
        <v>0.0</v>
      </c>
      <c r="N11" s="22">
        <v>0.0</v>
      </c>
      <c r="O11" s="17">
        <v>0.0</v>
      </c>
      <c r="P11" s="17">
        <v>0.0</v>
      </c>
      <c r="Q11" s="23">
        <f t="shared" si="1"/>
        <v>35.16666667</v>
      </c>
    </row>
    <row r="12">
      <c r="B12" s="19">
        <f t="shared" si="2"/>
        <v>4</v>
      </c>
      <c r="C12" s="20" t="s">
        <v>178</v>
      </c>
      <c r="D12" s="21" t="s">
        <v>179</v>
      </c>
      <c r="E12" s="15"/>
      <c r="F12" s="15"/>
      <c r="G12" s="15"/>
      <c r="H12" s="15"/>
      <c r="I12" s="16"/>
      <c r="J12" s="17">
        <v>70.0</v>
      </c>
      <c r="K12" s="17">
        <v>94.0</v>
      </c>
      <c r="L12" s="22">
        <v>70.0</v>
      </c>
      <c r="M12" s="22">
        <v>94.0</v>
      </c>
      <c r="N12" s="22">
        <v>94.0</v>
      </c>
      <c r="O12" s="17">
        <v>0.0</v>
      </c>
      <c r="P12" s="17">
        <v>0.0</v>
      </c>
      <c r="Q12" s="23">
        <f t="shared" si="1"/>
        <v>70.33333333</v>
      </c>
    </row>
    <row r="13">
      <c r="B13" s="19">
        <f t="shared" si="2"/>
        <v>5</v>
      </c>
      <c r="C13" s="20" t="s">
        <v>180</v>
      </c>
      <c r="D13" s="21" t="s">
        <v>181</v>
      </c>
      <c r="E13" s="15"/>
      <c r="F13" s="15"/>
      <c r="G13" s="15"/>
      <c r="H13" s="15"/>
      <c r="I13" s="16"/>
      <c r="J13" s="17">
        <v>70.0</v>
      </c>
      <c r="K13" s="17">
        <v>100.0</v>
      </c>
      <c r="L13" s="22">
        <v>100.0</v>
      </c>
      <c r="M13" s="22">
        <v>100.0</v>
      </c>
      <c r="N13" s="22">
        <v>100.0</v>
      </c>
      <c r="O13" s="17">
        <v>0.0</v>
      </c>
      <c r="P13" s="17">
        <v>0.0</v>
      </c>
      <c r="Q13" s="23">
        <f t="shared" si="1"/>
        <v>78.33333333</v>
      </c>
    </row>
    <row r="14">
      <c r="B14" s="19">
        <f t="shared" si="2"/>
        <v>6</v>
      </c>
      <c r="C14" s="20" t="s">
        <v>182</v>
      </c>
      <c r="D14" s="21" t="s">
        <v>183</v>
      </c>
      <c r="E14" s="15"/>
      <c r="F14" s="15"/>
      <c r="G14" s="15"/>
      <c r="H14" s="15"/>
      <c r="I14" s="16"/>
      <c r="J14" s="17">
        <v>95.0</v>
      </c>
      <c r="K14" s="17">
        <v>85.0</v>
      </c>
      <c r="L14" s="22">
        <v>70.0</v>
      </c>
      <c r="M14" s="22">
        <v>100.0</v>
      </c>
      <c r="N14" s="22">
        <v>100.0</v>
      </c>
      <c r="O14" s="17">
        <v>0.0</v>
      </c>
      <c r="P14" s="17">
        <v>0.0</v>
      </c>
      <c r="Q14" s="23">
        <f t="shared" si="1"/>
        <v>75</v>
      </c>
    </row>
    <row r="15">
      <c r="B15" s="19">
        <f t="shared" si="2"/>
        <v>7</v>
      </c>
      <c r="C15" s="20" t="s">
        <v>184</v>
      </c>
      <c r="D15" s="21" t="s">
        <v>185</v>
      </c>
      <c r="E15" s="15"/>
      <c r="F15" s="15"/>
      <c r="G15" s="15"/>
      <c r="H15" s="15"/>
      <c r="I15" s="16"/>
      <c r="J15" s="17">
        <v>94.0</v>
      </c>
      <c r="K15" s="17">
        <v>94.0</v>
      </c>
      <c r="L15" s="22">
        <v>100.0</v>
      </c>
      <c r="M15" s="22">
        <v>100.0</v>
      </c>
      <c r="N15" s="22">
        <v>100.0</v>
      </c>
      <c r="O15" s="17">
        <v>0.0</v>
      </c>
      <c r="P15" s="17">
        <v>0.0</v>
      </c>
      <c r="Q15" s="23">
        <f t="shared" si="1"/>
        <v>81.33333333</v>
      </c>
    </row>
    <row r="16">
      <c r="B16" s="19">
        <f t="shared" si="2"/>
        <v>8</v>
      </c>
      <c r="C16" s="20" t="s">
        <v>186</v>
      </c>
      <c r="D16" s="21" t="s">
        <v>187</v>
      </c>
      <c r="E16" s="15"/>
      <c r="F16" s="15"/>
      <c r="G16" s="15"/>
      <c r="H16" s="15"/>
      <c r="I16" s="16"/>
      <c r="J16" s="17">
        <v>53.0</v>
      </c>
      <c r="K16" s="17">
        <v>47.0</v>
      </c>
      <c r="L16" s="22">
        <v>70.0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28.33333333</v>
      </c>
    </row>
    <row r="17">
      <c r="B17" s="19">
        <f t="shared" si="2"/>
        <v>9</v>
      </c>
      <c r="C17" s="20" t="s">
        <v>188</v>
      </c>
      <c r="D17" s="21" t="s">
        <v>189</v>
      </c>
      <c r="E17" s="15"/>
      <c r="F17" s="15"/>
      <c r="G17" s="15"/>
      <c r="H17" s="15"/>
      <c r="I17" s="16"/>
      <c r="J17" s="17">
        <v>92.0</v>
      </c>
      <c r="K17" s="17">
        <v>95.0</v>
      </c>
      <c r="L17" s="22">
        <v>100.0</v>
      </c>
      <c r="M17" s="22">
        <v>100.0</v>
      </c>
      <c r="N17" s="22">
        <v>100.0</v>
      </c>
      <c r="O17" s="17">
        <v>0.0</v>
      </c>
      <c r="P17" s="17">
        <v>0.0</v>
      </c>
      <c r="Q17" s="23">
        <f t="shared" si="1"/>
        <v>81.16666667</v>
      </c>
    </row>
    <row r="18">
      <c r="B18" s="19">
        <f t="shared" si="2"/>
        <v>10</v>
      </c>
      <c r="C18" s="20" t="s">
        <v>190</v>
      </c>
      <c r="D18" s="21" t="s">
        <v>191</v>
      </c>
      <c r="E18" s="15"/>
      <c r="F18" s="15"/>
      <c r="G18" s="15"/>
      <c r="H18" s="15"/>
      <c r="I18" s="16"/>
      <c r="J18" s="17">
        <v>87.0</v>
      </c>
      <c r="K18" s="17">
        <v>100.0</v>
      </c>
      <c r="L18" s="22">
        <v>100.0</v>
      </c>
      <c r="M18" s="22">
        <v>95.0</v>
      </c>
      <c r="N18" s="22">
        <v>95.0</v>
      </c>
      <c r="O18" s="17">
        <v>0.0</v>
      </c>
      <c r="P18" s="17">
        <v>0.0</v>
      </c>
      <c r="Q18" s="23">
        <f t="shared" si="1"/>
        <v>79.5</v>
      </c>
    </row>
    <row r="19">
      <c r="B19" s="19">
        <f t="shared" si="2"/>
        <v>11</v>
      </c>
      <c r="C19" s="20" t="s">
        <v>192</v>
      </c>
      <c r="D19" s="21" t="s">
        <v>193</v>
      </c>
      <c r="E19" s="15"/>
      <c r="F19" s="15"/>
      <c r="G19" s="15"/>
      <c r="H19" s="15"/>
      <c r="I19" s="16"/>
      <c r="J19" s="17">
        <v>85.0</v>
      </c>
      <c r="K19" s="17">
        <v>95.0</v>
      </c>
      <c r="L19" s="22">
        <v>100.0</v>
      </c>
      <c r="M19" s="22">
        <v>99.0</v>
      </c>
      <c r="N19" s="22">
        <v>99.0</v>
      </c>
      <c r="O19" s="17">
        <v>0.0</v>
      </c>
      <c r="P19" s="17">
        <v>0.0</v>
      </c>
      <c r="Q19" s="23">
        <f t="shared" si="1"/>
        <v>79.66666667</v>
      </c>
    </row>
    <row r="20">
      <c r="B20" s="19">
        <f t="shared" si="2"/>
        <v>12</v>
      </c>
      <c r="C20" s="20" t="s">
        <v>194</v>
      </c>
      <c r="D20" s="21" t="s">
        <v>195</v>
      </c>
      <c r="E20" s="15"/>
      <c r="F20" s="15"/>
      <c r="G20" s="15"/>
      <c r="H20" s="15"/>
      <c r="I20" s="16"/>
      <c r="J20" s="17">
        <v>90.0</v>
      </c>
      <c r="K20" s="17">
        <v>77.0</v>
      </c>
      <c r="L20" s="22">
        <v>100.0</v>
      </c>
      <c r="M20" s="22">
        <v>90.0</v>
      </c>
      <c r="N20" s="22">
        <v>90.0</v>
      </c>
      <c r="O20" s="17">
        <v>0.0</v>
      </c>
      <c r="P20" s="17">
        <v>0.0</v>
      </c>
      <c r="Q20" s="23">
        <f t="shared" si="1"/>
        <v>74.5</v>
      </c>
    </row>
    <row r="21" ht="15.75" customHeight="1">
      <c r="B21" s="19">
        <f t="shared" si="2"/>
        <v>13</v>
      </c>
      <c r="C21" s="20" t="s">
        <v>196</v>
      </c>
      <c r="D21" s="21" t="s">
        <v>197</v>
      </c>
      <c r="E21" s="15"/>
      <c r="F21" s="15"/>
      <c r="G21" s="15"/>
      <c r="H21" s="15"/>
      <c r="I21" s="16"/>
      <c r="J21" s="17">
        <v>88.0</v>
      </c>
      <c r="K21" s="17">
        <v>30.0</v>
      </c>
      <c r="L21" s="22">
        <v>100.0</v>
      </c>
      <c r="M21" s="22">
        <v>95.0</v>
      </c>
      <c r="N21" s="22">
        <v>95.0</v>
      </c>
      <c r="O21" s="17">
        <v>0.0</v>
      </c>
      <c r="P21" s="17">
        <v>0.0</v>
      </c>
      <c r="Q21" s="23">
        <f t="shared" si="1"/>
        <v>68</v>
      </c>
    </row>
    <row r="22" ht="15.75" customHeight="1">
      <c r="B22" s="19">
        <f t="shared" si="2"/>
        <v>14</v>
      </c>
      <c r="C22" s="20" t="s">
        <v>111</v>
      </c>
      <c r="D22" s="21" t="s">
        <v>112</v>
      </c>
      <c r="E22" s="15"/>
      <c r="F22" s="15"/>
      <c r="G22" s="15"/>
      <c r="H22" s="15"/>
      <c r="I22" s="16"/>
      <c r="J22" s="17">
        <v>52.0</v>
      </c>
      <c r="K22" s="17">
        <v>30.0</v>
      </c>
      <c r="L22" s="17">
        <v>0.0</v>
      </c>
      <c r="M22" s="17">
        <v>0.0</v>
      </c>
      <c r="N22" s="17">
        <v>0.0</v>
      </c>
      <c r="O22" s="17">
        <v>0.0</v>
      </c>
      <c r="P22" s="17">
        <v>0.0</v>
      </c>
      <c r="Q22" s="23">
        <f t="shared" si="1"/>
        <v>13.66666667</v>
      </c>
    </row>
    <row r="23" ht="15.75" customHeight="1">
      <c r="B23" s="19">
        <f t="shared" si="2"/>
        <v>15</v>
      </c>
      <c r="C23" s="20" t="s">
        <v>198</v>
      </c>
      <c r="D23" s="21" t="s">
        <v>199</v>
      </c>
      <c r="E23" s="15"/>
      <c r="F23" s="15"/>
      <c r="G23" s="15"/>
      <c r="H23" s="15"/>
      <c r="I23" s="16"/>
      <c r="J23" s="17">
        <v>64.0</v>
      </c>
      <c r="K23" s="17">
        <v>73.0</v>
      </c>
      <c r="L23" s="22">
        <v>70.0</v>
      </c>
      <c r="M23" s="22">
        <v>74.0</v>
      </c>
      <c r="N23" s="22">
        <v>74.0</v>
      </c>
      <c r="O23" s="17">
        <v>0.0</v>
      </c>
      <c r="P23" s="17">
        <v>0.0</v>
      </c>
      <c r="Q23" s="23">
        <f t="shared" si="1"/>
        <v>59.16666667</v>
      </c>
    </row>
    <row r="24" ht="15.75" customHeight="1">
      <c r="B24" s="19">
        <f t="shared" si="2"/>
        <v>16</v>
      </c>
      <c r="C24" s="20" t="s">
        <v>200</v>
      </c>
      <c r="D24" s="21" t="s">
        <v>201</v>
      </c>
      <c r="E24" s="15"/>
      <c r="F24" s="15"/>
      <c r="G24" s="15"/>
      <c r="H24" s="15"/>
      <c r="I24" s="16"/>
      <c r="J24" s="17">
        <v>87.0</v>
      </c>
      <c r="K24" s="17">
        <v>100.0</v>
      </c>
      <c r="L24" s="22">
        <v>100.0</v>
      </c>
      <c r="M24" s="22">
        <v>100.0</v>
      </c>
      <c r="N24" s="22">
        <v>100.0</v>
      </c>
      <c r="O24" s="17">
        <v>0.0</v>
      </c>
      <c r="P24" s="17">
        <v>0.0</v>
      </c>
      <c r="Q24" s="23">
        <f t="shared" si="1"/>
        <v>81.16666667</v>
      </c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D28" s="14"/>
      <c r="E28" s="15"/>
      <c r="F28" s="15"/>
      <c r="G28" s="15"/>
      <c r="H28" s="15"/>
      <c r="I28" s="16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19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5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5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5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5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5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5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5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5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6" t="s">
        <v>52</v>
      </c>
      <c r="I54" s="27"/>
      <c r="J54" s="28">
        <f t="shared" ref="J54:P54" si="3">COUNTIF(J9:J53,"&gt;=70")</f>
        <v>12</v>
      </c>
      <c r="K54" s="28">
        <f t="shared" si="3"/>
        <v>11</v>
      </c>
      <c r="L54" s="28">
        <f t="shared" si="3"/>
        <v>14</v>
      </c>
      <c r="M54" s="28">
        <f t="shared" si="3"/>
        <v>12</v>
      </c>
      <c r="N54" s="28">
        <f t="shared" si="3"/>
        <v>12</v>
      </c>
      <c r="O54" s="28">
        <f t="shared" si="3"/>
        <v>0</v>
      </c>
      <c r="P54" s="28">
        <f t="shared" si="3"/>
        <v>0</v>
      </c>
      <c r="Q54" s="29">
        <f>COUNTIF(Q9:Q48,"&gt;=70")</f>
        <v>9</v>
      </c>
    </row>
    <row r="55" ht="15.75" customHeight="1">
      <c r="C55" s="4"/>
      <c r="E55" s="3"/>
      <c r="H55" s="30" t="s">
        <v>53</v>
      </c>
      <c r="I55" s="16"/>
      <c r="J55" s="31">
        <f t="shared" ref="J55:Q55" si="4">COUNTIF(J9:J53,"&lt;70")</f>
        <v>4</v>
      </c>
      <c r="K55" s="31">
        <f t="shared" si="4"/>
        <v>5</v>
      </c>
      <c r="L55" s="31">
        <f t="shared" si="4"/>
        <v>2</v>
      </c>
      <c r="M55" s="31">
        <f t="shared" si="4"/>
        <v>4</v>
      </c>
      <c r="N55" s="31">
        <f t="shared" si="4"/>
        <v>4</v>
      </c>
      <c r="O55" s="31">
        <f t="shared" si="4"/>
        <v>16</v>
      </c>
      <c r="P55" s="31">
        <f t="shared" si="4"/>
        <v>16</v>
      </c>
      <c r="Q55" s="31">
        <f t="shared" si="4"/>
        <v>7</v>
      </c>
    </row>
    <row r="56" ht="15.75" customHeight="1">
      <c r="C56" s="4"/>
      <c r="H56" s="30" t="s">
        <v>54</v>
      </c>
      <c r="I56" s="16"/>
      <c r="J56" s="31">
        <f t="shared" ref="J56:Q56" si="5">COUNT(J9:J53)</f>
        <v>16</v>
      </c>
      <c r="K56" s="31">
        <f t="shared" si="5"/>
        <v>16</v>
      </c>
      <c r="L56" s="31">
        <f t="shared" si="5"/>
        <v>16</v>
      </c>
      <c r="M56" s="31">
        <f t="shared" si="5"/>
        <v>16</v>
      </c>
      <c r="N56" s="31">
        <f t="shared" si="5"/>
        <v>16</v>
      </c>
      <c r="O56" s="31">
        <f t="shared" si="5"/>
        <v>16</v>
      </c>
      <c r="P56" s="31">
        <f t="shared" si="5"/>
        <v>16</v>
      </c>
      <c r="Q56" s="31">
        <f t="shared" si="5"/>
        <v>16</v>
      </c>
    </row>
    <row r="57" ht="15.75" customHeight="1">
      <c r="C57" s="4"/>
      <c r="E57" s="4"/>
      <c r="H57" s="32" t="s">
        <v>55</v>
      </c>
      <c r="I57" s="16"/>
      <c r="J57" s="33">
        <f t="shared" ref="J57:Q57" si="6">J54/J56</f>
        <v>0.75</v>
      </c>
      <c r="K57" s="34">
        <f t="shared" si="6"/>
        <v>0.6875</v>
      </c>
      <c r="L57" s="34">
        <f t="shared" si="6"/>
        <v>0.875</v>
      </c>
      <c r="M57" s="34">
        <f t="shared" si="6"/>
        <v>0.75</v>
      </c>
      <c r="N57" s="34">
        <f t="shared" si="6"/>
        <v>0.75</v>
      </c>
      <c r="O57" s="34">
        <f t="shared" si="6"/>
        <v>0</v>
      </c>
      <c r="P57" s="34">
        <f t="shared" si="6"/>
        <v>0</v>
      </c>
      <c r="Q57" s="34">
        <f t="shared" si="6"/>
        <v>0.5625</v>
      </c>
    </row>
    <row r="58" ht="15.75" customHeight="1">
      <c r="C58" s="4"/>
      <c r="E58" s="4"/>
      <c r="H58" s="32" t="s">
        <v>56</v>
      </c>
      <c r="I58" s="16"/>
      <c r="J58" s="33">
        <f t="shared" ref="J58:Q58" si="7">J55/J56</f>
        <v>0.25</v>
      </c>
      <c r="K58" s="33">
        <f t="shared" si="7"/>
        <v>0.3125</v>
      </c>
      <c r="L58" s="34">
        <f t="shared" si="7"/>
        <v>0.125</v>
      </c>
      <c r="M58" s="34">
        <f t="shared" si="7"/>
        <v>0.25</v>
      </c>
      <c r="N58" s="34">
        <f t="shared" si="7"/>
        <v>0.25</v>
      </c>
      <c r="O58" s="34">
        <f t="shared" si="7"/>
        <v>1</v>
      </c>
      <c r="P58" s="34">
        <f t="shared" si="7"/>
        <v>1</v>
      </c>
      <c r="Q58" s="34">
        <f t="shared" si="7"/>
        <v>0.4375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5"/>
      <c r="K61" s="7"/>
      <c r="L61" s="7"/>
      <c r="M61" s="7"/>
      <c r="N61" s="7"/>
      <c r="O61" s="7"/>
      <c r="P61" s="7"/>
    </row>
    <row r="62" ht="15.75" customHeight="1">
      <c r="J62" s="36" t="s">
        <v>57</v>
      </c>
      <c r="K62" s="37"/>
      <c r="L62" s="37"/>
      <c r="M62" s="37"/>
      <c r="N62" s="37"/>
      <c r="O62" s="37"/>
      <c r="P62" s="3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29"/>
    <col customWidth="1" min="2" max="2" width="5.0"/>
    <col customWidth="1" min="3" max="3" width="10.86"/>
    <col customWidth="1" min="4" max="9" width="7.71"/>
    <col customWidth="1" min="10" max="10" width="7.14"/>
    <col customWidth="1" min="11" max="12" width="5.71"/>
    <col customWidth="1" min="13" max="13" width="6.43"/>
    <col customWidth="1" min="14" max="16" width="5.71"/>
    <col customWidth="1" min="17" max="17" width="8.71"/>
    <col customWidth="1" min="18" max="18" width="5.71"/>
    <col customWidth="1" min="19" max="26" width="10.71"/>
  </cols>
  <sheetData>
    <row r="2">
      <c r="B2" s="1" t="s">
        <v>0</v>
      </c>
      <c r="Q2" s="2"/>
      <c r="R2" s="2"/>
    </row>
    <row r="3">
      <c r="C3" s="3" t="s">
        <v>1</v>
      </c>
      <c r="Q3" s="4"/>
      <c r="R3" s="4"/>
    </row>
    <row r="4">
      <c r="C4" s="5" t="s">
        <v>2</v>
      </c>
      <c r="D4" s="6" t="s">
        <v>202</v>
      </c>
      <c r="E4" s="7"/>
      <c r="F4" s="7"/>
      <c r="G4" s="7"/>
      <c r="I4" s="5" t="s">
        <v>4</v>
      </c>
      <c r="J4" s="8" t="s">
        <v>203</v>
      </c>
      <c r="K4" s="7"/>
      <c r="M4" s="5" t="s">
        <v>6</v>
      </c>
      <c r="N4" s="9">
        <v>45635.0</v>
      </c>
      <c r="O4" s="10"/>
    </row>
    <row r="5" ht="6.75" customHeight="1">
      <c r="D5" s="11"/>
      <c r="E5" s="11"/>
      <c r="F5" s="11"/>
      <c r="G5" s="11"/>
    </row>
    <row r="6">
      <c r="C6" s="5" t="s">
        <v>7</v>
      </c>
      <c r="D6" s="8" t="s">
        <v>8</v>
      </c>
      <c r="E6" s="7"/>
      <c r="F6" s="7"/>
      <c r="G6" s="7"/>
      <c r="I6" s="4" t="s">
        <v>9</v>
      </c>
      <c r="K6" s="12" t="s">
        <v>10</v>
      </c>
      <c r="L6" s="7"/>
      <c r="M6" s="7"/>
      <c r="N6" s="7"/>
      <c r="O6" s="7"/>
      <c r="P6" s="7"/>
    </row>
    <row r="7" ht="11.25" customHeight="1"/>
    <row r="8">
      <c r="B8" s="13" t="s">
        <v>11</v>
      </c>
      <c r="C8" s="13" t="s">
        <v>12</v>
      </c>
      <c r="D8" s="14" t="s">
        <v>13</v>
      </c>
      <c r="E8" s="15"/>
      <c r="F8" s="15"/>
      <c r="G8" s="15"/>
      <c r="H8" s="15"/>
      <c r="I8" s="16"/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8" t="s">
        <v>21</v>
      </c>
    </row>
    <row r="9">
      <c r="B9" s="19">
        <v>1.0</v>
      </c>
      <c r="C9" s="20" t="s">
        <v>204</v>
      </c>
      <c r="D9" s="21" t="s">
        <v>205</v>
      </c>
      <c r="E9" s="15"/>
      <c r="F9" s="15"/>
      <c r="G9" s="15"/>
      <c r="H9" s="15"/>
      <c r="I9" s="16"/>
      <c r="J9" s="17">
        <v>90.0</v>
      </c>
      <c r="K9" s="17">
        <v>0.0</v>
      </c>
      <c r="L9" s="17">
        <v>0.0</v>
      </c>
      <c r="M9" s="17">
        <v>0.0</v>
      </c>
      <c r="N9" s="17">
        <v>0.0</v>
      </c>
      <c r="O9" s="17">
        <v>0.0</v>
      </c>
      <c r="P9" s="17">
        <v>0.0</v>
      </c>
      <c r="Q9" s="23">
        <f t="shared" ref="Q9:Q20" si="1">SUM(J9:O9)/4</f>
        <v>22.5</v>
      </c>
    </row>
    <row r="10">
      <c r="B10" s="19">
        <f t="shared" ref="B10:B53" si="2">B9+1</f>
        <v>2</v>
      </c>
      <c r="C10" s="20" t="s">
        <v>206</v>
      </c>
      <c r="D10" s="21" t="s">
        <v>207</v>
      </c>
      <c r="E10" s="15"/>
      <c r="F10" s="15"/>
      <c r="G10" s="15"/>
      <c r="H10" s="15"/>
      <c r="I10" s="16"/>
      <c r="J10" s="17">
        <v>90.0</v>
      </c>
      <c r="K10" s="22">
        <v>30.0</v>
      </c>
      <c r="L10" s="22">
        <v>40.0</v>
      </c>
      <c r="M10" s="17">
        <v>0.0</v>
      </c>
      <c r="N10" s="17">
        <v>0.0</v>
      </c>
      <c r="O10" s="17">
        <v>0.0</v>
      </c>
      <c r="P10" s="17">
        <v>0.0</v>
      </c>
      <c r="Q10" s="23">
        <f t="shared" si="1"/>
        <v>40</v>
      </c>
    </row>
    <row r="11">
      <c r="B11" s="19">
        <f t="shared" si="2"/>
        <v>3</v>
      </c>
      <c r="C11" s="20" t="s">
        <v>208</v>
      </c>
      <c r="D11" s="21" t="s">
        <v>209</v>
      </c>
      <c r="E11" s="15"/>
      <c r="F11" s="15"/>
      <c r="G11" s="15"/>
      <c r="H11" s="15"/>
      <c r="I11" s="16"/>
      <c r="J11" s="17">
        <v>100.0</v>
      </c>
      <c r="K11" s="22">
        <v>100.0</v>
      </c>
      <c r="L11" s="22">
        <v>100.0</v>
      </c>
      <c r="M11" s="17">
        <v>0.0</v>
      </c>
      <c r="N11" s="17">
        <v>0.0</v>
      </c>
      <c r="O11" s="17">
        <v>0.0</v>
      </c>
      <c r="P11" s="17">
        <v>0.0</v>
      </c>
      <c r="Q11" s="23">
        <f t="shared" si="1"/>
        <v>75</v>
      </c>
    </row>
    <row r="12">
      <c r="B12" s="19">
        <f t="shared" si="2"/>
        <v>4</v>
      </c>
      <c r="C12" s="20" t="s">
        <v>210</v>
      </c>
      <c r="D12" s="21" t="s">
        <v>211</v>
      </c>
      <c r="E12" s="15"/>
      <c r="F12" s="15"/>
      <c r="G12" s="15"/>
      <c r="H12" s="15"/>
      <c r="I12" s="16"/>
      <c r="J12" s="17">
        <v>0.0</v>
      </c>
      <c r="K12" s="22">
        <v>30.0</v>
      </c>
      <c r="L12" s="22">
        <v>40.0</v>
      </c>
      <c r="M12" s="17">
        <v>0.0</v>
      </c>
      <c r="N12" s="17">
        <v>0.0</v>
      </c>
      <c r="O12" s="17">
        <v>0.0</v>
      </c>
      <c r="P12" s="17">
        <v>0.0</v>
      </c>
      <c r="Q12" s="23">
        <f t="shared" si="1"/>
        <v>17.5</v>
      </c>
    </row>
    <row r="13">
      <c r="B13" s="19">
        <f t="shared" si="2"/>
        <v>5</v>
      </c>
      <c r="C13" s="20" t="s">
        <v>212</v>
      </c>
      <c r="D13" s="21" t="s">
        <v>213</v>
      </c>
      <c r="E13" s="15"/>
      <c r="F13" s="15"/>
      <c r="G13" s="15"/>
      <c r="H13" s="15"/>
      <c r="I13" s="16"/>
      <c r="J13" s="17">
        <v>100.0</v>
      </c>
      <c r="K13" s="22">
        <v>30.0</v>
      </c>
      <c r="L13" s="17">
        <v>0.0</v>
      </c>
      <c r="M13" s="17">
        <v>0.0</v>
      </c>
      <c r="N13" s="17">
        <v>0.0</v>
      </c>
      <c r="O13" s="17">
        <v>0.0</v>
      </c>
      <c r="P13" s="17">
        <v>0.0</v>
      </c>
      <c r="Q13" s="23">
        <f t="shared" si="1"/>
        <v>32.5</v>
      </c>
    </row>
    <row r="14">
      <c r="B14" s="19">
        <f t="shared" si="2"/>
        <v>6</v>
      </c>
      <c r="C14" s="20" t="s">
        <v>32</v>
      </c>
      <c r="D14" s="21" t="s">
        <v>214</v>
      </c>
      <c r="E14" s="15"/>
      <c r="F14" s="15"/>
      <c r="G14" s="15"/>
      <c r="H14" s="15"/>
      <c r="I14" s="16"/>
      <c r="J14" s="17">
        <v>100.0</v>
      </c>
      <c r="K14" s="22">
        <v>100.0</v>
      </c>
      <c r="L14" s="22">
        <v>100.0</v>
      </c>
      <c r="M14" s="17">
        <v>0.0</v>
      </c>
      <c r="N14" s="17">
        <v>0.0</v>
      </c>
      <c r="O14" s="17">
        <v>0.0</v>
      </c>
      <c r="P14" s="17">
        <v>0.0</v>
      </c>
      <c r="Q14" s="23">
        <f t="shared" si="1"/>
        <v>75</v>
      </c>
    </row>
    <row r="15">
      <c r="B15" s="19">
        <f t="shared" si="2"/>
        <v>7</v>
      </c>
      <c r="C15" s="20" t="s">
        <v>215</v>
      </c>
      <c r="D15" s="21" t="s">
        <v>216</v>
      </c>
      <c r="E15" s="15"/>
      <c r="F15" s="15"/>
      <c r="G15" s="15"/>
      <c r="H15" s="15"/>
      <c r="I15" s="16"/>
      <c r="J15" s="17">
        <v>25.0</v>
      </c>
      <c r="K15" s="22">
        <v>30.0</v>
      </c>
      <c r="L15" s="17">
        <v>0.0</v>
      </c>
      <c r="M15" s="17">
        <v>0.0</v>
      </c>
      <c r="N15" s="17">
        <v>0.0</v>
      </c>
      <c r="O15" s="17">
        <v>0.0</v>
      </c>
      <c r="P15" s="17">
        <v>0.0</v>
      </c>
      <c r="Q15" s="23">
        <f t="shared" si="1"/>
        <v>13.75</v>
      </c>
    </row>
    <row r="16">
      <c r="B16" s="19">
        <f t="shared" si="2"/>
        <v>8</v>
      </c>
      <c r="C16" s="20" t="s">
        <v>217</v>
      </c>
      <c r="D16" s="21" t="s">
        <v>187</v>
      </c>
      <c r="E16" s="15"/>
      <c r="F16" s="15"/>
      <c r="G16" s="15"/>
      <c r="H16" s="15"/>
      <c r="I16" s="16"/>
      <c r="J16" s="17">
        <v>90.0</v>
      </c>
      <c r="K16" s="22">
        <v>90.0</v>
      </c>
      <c r="L16" s="22">
        <v>70.0</v>
      </c>
      <c r="M16" s="17">
        <v>0.0</v>
      </c>
      <c r="N16" s="17">
        <v>0.0</v>
      </c>
      <c r="O16" s="17">
        <v>0.0</v>
      </c>
      <c r="P16" s="17">
        <v>0.0</v>
      </c>
      <c r="Q16" s="23">
        <f t="shared" si="1"/>
        <v>62.5</v>
      </c>
    </row>
    <row r="17">
      <c r="B17" s="19">
        <f t="shared" si="2"/>
        <v>9</v>
      </c>
      <c r="C17" s="20" t="s">
        <v>218</v>
      </c>
      <c r="D17" s="21" t="s">
        <v>219</v>
      </c>
      <c r="E17" s="15"/>
      <c r="F17" s="15"/>
      <c r="G17" s="15"/>
      <c r="H17" s="15"/>
      <c r="I17" s="16"/>
      <c r="J17" s="17">
        <v>90.0</v>
      </c>
      <c r="K17" s="22">
        <v>100.0</v>
      </c>
      <c r="L17" s="22">
        <v>20.0</v>
      </c>
      <c r="M17" s="17">
        <v>0.0</v>
      </c>
      <c r="N17" s="17">
        <v>0.0</v>
      </c>
      <c r="O17" s="17">
        <v>0.0</v>
      </c>
      <c r="P17" s="17">
        <v>0.0</v>
      </c>
      <c r="Q17" s="23">
        <f t="shared" si="1"/>
        <v>52.5</v>
      </c>
    </row>
    <row r="18">
      <c r="B18" s="19">
        <f t="shared" si="2"/>
        <v>10</v>
      </c>
      <c r="C18" s="20" t="s">
        <v>46</v>
      </c>
      <c r="D18" s="21" t="s">
        <v>220</v>
      </c>
      <c r="E18" s="15"/>
      <c r="F18" s="15"/>
      <c r="G18" s="15"/>
      <c r="H18" s="15"/>
      <c r="I18" s="16"/>
      <c r="J18" s="17">
        <v>0.0</v>
      </c>
      <c r="K18" s="22">
        <v>70.0</v>
      </c>
      <c r="L18" s="17">
        <v>0.0</v>
      </c>
      <c r="M18" s="17">
        <v>0.0</v>
      </c>
      <c r="N18" s="17">
        <v>0.0</v>
      </c>
      <c r="O18" s="17">
        <v>0.0</v>
      </c>
      <c r="P18" s="17">
        <v>0.0</v>
      </c>
      <c r="Q18" s="23">
        <f t="shared" si="1"/>
        <v>17.5</v>
      </c>
    </row>
    <row r="19">
      <c r="B19" s="19">
        <f t="shared" si="2"/>
        <v>11</v>
      </c>
      <c r="C19" s="20" t="s">
        <v>221</v>
      </c>
      <c r="D19" s="21" t="s">
        <v>222</v>
      </c>
      <c r="E19" s="15"/>
      <c r="F19" s="15"/>
      <c r="G19" s="15"/>
      <c r="H19" s="15"/>
      <c r="I19" s="16"/>
      <c r="J19" s="17">
        <v>100.0</v>
      </c>
      <c r="K19" s="22">
        <v>100.0</v>
      </c>
      <c r="L19" s="22">
        <v>100.0</v>
      </c>
      <c r="M19" s="17">
        <v>0.0</v>
      </c>
      <c r="N19" s="17">
        <v>0.0</v>
      </c>
      <c r="O19" s="17">
        <v>0.0</v>
      </c>
      <c r="P19" s="17">
        <v>0.0</v>
      </c>
      <c r="Q19" s="23">
        <f t="shared" si="1"/>
        <v>75</v>
      </c>
    </row>
    <row r="20">
      <c r="B20" s="19">
        <f t="shared" si="2"/>
        <v>12</v>
      </c>
      <c r="C20" s="20" t="s">
        <v>111</v>
      </c>
      <c r="D20" s="21" t="s">
        <v>112</v>
      </c>
      <c r="E20" s="15"/>
      <c r="F20" s="15"/>
      <c r="G20" s="15"/>
      <c r="H20" s="15"/>
      <c r="I20" s="16"/>
      <c r="J20" s="17">
        <v>90.0</v>
      </c>
      <c r="K20" s="22">
        <v>75.0</v>
      </c>
      <c r="L20" s="22">
        <v>70.0</v>
      </c>
      <c r="M20" s="17">
        <v>0.0</v>
      </c>
      <c r="N20" s="17">
        <v>0.0</v>
      </c>
      <c r="O20" s="17">
        <v>0.0</v>
      </c>
      <c r="P20" s="17">
        <v>0.0</v>
      </c>
      <c r="Q20" s="23">
        <f t="shared" si="1"/>
        <v>58.75</v>
      </c>
    </row>
    <row r="21" ht="15.75" customHeight="1">
      <c r="B21" s="19">
        <f t="shared" si="2"/>
        <v>13</v>
      </c>
      <c r="C21" s="20"/>
      <c r="D21" s="21"/>
      <c r="E21" s="15"/>
      <c r="F21" s="15"/>
      <c r="G21" s="15"/>
      <c r="H21" s="15"/>
      <c r="I21" s="16"/>
      <c r="J21" s="17"/>
      <c r="K21" s="17"/>
      <c r="L21" s="17"/>
      <c r="M21" s="17"/>
      <c r="N21" s="17"/>
      <c r="O21" s="17"/>
      <c r="P21" s="17"/>
      <c r="Q21" s="23"/>
    </row>
    <row r="22" ht="15.75" customHeight="1">
      <c r="B22" s="19">
        <f t="shared" si="2"/>
        <v>14</v>
      </c>
      <c r="C22" s="20"/>
      <c r="D22" s="21"/>
      <c r="E22" s="15"/>
      <c r="F22" s="15"/>
      <c r="G22" s="15"/>
      <c r="H22" s="15"/>
      <c r="I22" s="16"/>
      <c r="J22" s="17"/>
      <c r="K22" s="17"/>
      <c r="L22" s="17"/>
      <c r="M22" s="17"/>
      <c r="N22" s="17"/>
      <c r="O22" s="17"/>
      <c r="P22" s="17"/>
      <c r="Q22" s="23"/>
    </row>
    <row r="23" ht="15.75" customHeight="1">
      <c r="B23" s="19">
        <f t="shared" si="2"/>
        <v>15</v>
      </c>
      <c r="C23" s="20"/>
      <c r="D23" s="21"/>
      <c r="E23" s="15"/>
      <c r="F23" s="15"/>
      <c r="G23" s="15"/>
      <c r="H23" s="15"/>
      <c r="I23" s="16"/>
      <c r="J23" s="17"/>
      <c r="K23" s="17"/>
      <c r="L23" s="17"/>
      <c r="M23" s="17"/>
      <c r="N23" s="17"/>
      <c r="O23" s="17"/>
      <c r="P23" s="17"/>
      <c r="Q23" s="23"/>
    </row>
    <row r="24" ht="15.75" customHeight="1">
      <c r="B24" s="19">
        <f t="shared" si="2"/>
        <v>16</v>
      </c>
      <c r="C24" s="20"/>
      <c r="D24" s="21"/>
      <c r="E24" s="15"/>
      <c r="F24" s="15"/>
      <c r="G24" s="15"/>
      <c r="H24" s="15"/>
      <c r="I24" s="16"/>
      <c r="J24" s="17"/>
      <c r="K24" s="17"/>
      <c r="L24" s="17"/>
      <c r="M24" s="17"/>
      <c r="N24" s="17"/>
      <c r="O24" s="17"/>
      <c r="P24" s="17"/>
      <c r="Q24" s="23"/>
    </row>
    <row r="25" ht="15.75" customHeight="1">
      <c r="B25" s="19">
        <f t="shared" si="2"/>
        <v>17</v>
      </c>
      <c r="C25" s="20"/>
      <c r="D25" s="21"/>
      <c r="E25" s="15"/>
      <c r="F25" s="15"/>
      <c r="G25" s="15"/>
      <c r="H25" s="15"/>
      <c r="I25" s="16"/>
      <c r="J25" s="17"/>
      <c r="K25" s="17"/>
      <c r="L25" s="17"/>
      <c r="M25" s="17"/>
      <c r="N25" s="17"/>
      <c r="O25" s="17"/>
      <c r="P25" s="17"/>
      <c r="Q25" s="23"/>
    </row>
    <row r="26" ht="15.75" customHeight="1">
      <c r="B26" s="19">
        <f t="shared" si="2"/>
        <v>18</v>
      </c>
      <c r="C26" s="20"/>
      <c r="D26" s="21"/>
      <c r="E26" s="15"/>
      <c r="F26" s="15"/>
      <c r="G26" s="15"/>
      <c r="H26" s="15"/>
      <c r="I26" s="16"/>
      <c r="J26" s="17"/>
      <c r="K26" s="17"/>
      <c r="L26" s="17"/>
      <c r="M26" s="17"/>
      <c r="N26" s="17"/>
      <c r="O26" s="17"/>
      <c r="P26" s="17"/>
      <c r="Q26" s="23"/>
    </row>
    <row r="27" ht="15.75" customHeight="1">
      <c r="B27" s="19">
        <f t="shared" si="2"/>
        <v>19</v>
      </c>
      <c r="C27" s="20"/>
      <c r="D27" s="21"/>
      <c r="E27" s="15"/>
      <c r="F27" s="15"/>
      <c r="G27" s="15"/>
      <c r="H27" s="15"/>
      <c r="I27" s="16"/>
      <c r="J27" s="17"/>
      <c r="K27" s="17"/>
      <c r="L27" s="17"/>
      <c r="M27" s="17"/>
      <c r="N27" s="17"/>
      <c r="O27" s="17"/>
      <c r="P27" s="17"/>
      <c r="Q27" s="23"/>
    </row>
    <row r="28" ht="15.75" customHeight="1">
      <c r="B28" s="19">
        <f t="shared" si="2"/>
        <v>20</v>
      </c>
      <c r="D28" s="14"/>
      <c r="E28" s="15"/>
      <c r="F28" s="15"/>
      <c r="G28" s="15"/>
      <c r="H28" s="15"/>
      <c r="I28" s="16"/>
      <c r="K28" s="17"/>
      <c r="L28" s="17"/>
      <c r="M28" s="17"/>
      <c r="N28" s="17"/>
      <c r="O28" s="17"/>
      <c r="P28" s="17"/>
      <c r="Q28" s="23"/>
    </row>
    <row r="29" ht="15.75" customHeight="1">
      <c r="B29" s="19">
        <f t="shared" si="2"/>
        <v>21</v>
      </c>
      <c r="C29" s="19"/>
      <c r="D29" s="21"/>
      <c r="E29" s="15"/>
      <c r="F29" s="15"/>
      <c r="G29" s="15"/>
      <c r="H29" s="15"/>
      <c r="I29" s="16"/>
      <c r="J29" s="17"/>
      <c r="K29" s="17"/>
      <c r="L29" s="17"/>
      <c r="M29" s="17"/>
      <c r="N29" s="17"/>
      <c r="O29" s="17"/>
      <c r="P29" s="17"/>
      <c r="Q29" s="23"/>
    </row>
    <row r="30" ht="15.75" customHeight="1">
      <c r="B30" s="19">
        <f t="shared" si="2"/>
        <v>22</v>
      </c>
      <c r="C30" s="19"/>
      <c r="D30" s="21"/>
      <c r="E30" s="15"/>
      <c r="F30" s="15"/>
      <c r="G30" s="15"/>
      <c r="H30" s="15"/>
      <c r="I30" s="16"/>
      <c r="J30" s="17"/>
      <c r="K30" s="17"/>
      <c r="L30" s="17"/>
      <c r="M30" s="17"/>
      <c r="N30" s="17"/>
      <c r="O30" s="17"/>
      <c r="P30" s="17"/>
      <c r="Q30" s="23"/>
    </row>
    <row r="31" ht="15.75" customHeight="1">
      <c r="B31" s="19">
        <f t="shared" si="2"/>
        <v>23</v>
      </c>
      <c r="C31" s="19"/>
      <c r="D31" s="21"/>
      <c r="E31" s="15"/>
      <c r="F31" s="15"/>
      <c r="G31" s="15"/>
      <c r="H31" s="15"/>
      <c r="I31" s="16"/>
      <c r="J31" s="17"/>
      <c r="K31" s="17"/>
      <c r="L31" s="17"/>
      <c r="M31" s="17"/>
      <c r="N31" s="17"/>
      <c r="O31" s="17"/>
      <c r="P31" s="17"/>
      <c r="Q31" s="23"/>
    </row>
    <row r="32" ht="15.75" customHeight="1">
      <c r="B32" s="19">
        <f t="shared" si="2"/>
        <v>24</v>
      </c>
      <c r="C32" s="19"/>
      <c r="D32" s="21"/>
      <c r="E32" s="15"/>
      <c r="F32" s="15"/>
      <c r="G32" s="15"/>
      <c r="H32" s="15"/>
      <c r="I32" s="16"/>
      <c r="J32" s="17"/>
      <c r="K32" s="17"/>
      <c r="L32" s="17"/>
      <c r="M32" s="17"/>
      <c r="N32" s="17"/>
      <c r="O32" s="17"/>
      <c r="P32" s="17"/>
      <c r="Q32" s="23"/>
    </row>
    <row r="33" ht="15.75" customHeight="1">
      <c r="B33" s="19">
        <f t="shared" si="2"/>
        <v>25</v>
      </c>
      <c r="C33" s="19"/>
      <c r="D33" s="21"/>
      <c r="E33" s="15"/>
      <c r="F33" s="15"/>
      <c r="G33" s="15"/>
      <c r="H33" s="15"/>
      <c r="I33" s="16"/>
      <c r="J33" s="17"/>
      <c r="K33" s="17"/>
      <c r="L33" s="17"/>
      <c r="M33" s="17"/>
      <c r="N33" s="17"/>
      <c r="O33" s="17"/>
      <c r="P33" s="17"/>
      <c r="Q33" s="23"/>
    </row>
    <row r="34" ht="15.75" customHeight="1">
      <c r="B34" s="19">
        <f t="shared" si="2"/>
        <v>26</v>
      </c>
      <c r="C34" s="19"/>
      <c r="D34" s="21"/>
      <c r="E34" s="15"/>
      <c r="F34" s="15"/>
      <c r="G34" s="15"/>
      <c r="H34" s="15"/>
      <c r="I34" s="16"/>
      <c r="J34" s="17"/>
      <c r="K34" s="17"/>
      <c r="L34" s="17"/>
      <c r="M34" s="17"/>
      <c r="N34" s="17"/>
      <c r="O34" s="17"/>
      <c r="P34" s="17"/>
      <c r="Q34" s="23"/>
    </row>
    <row r="35" ht="15.75" customHeight="1">
      <c r="B35" s="19">
        <f t="shared" si="2"/>
        <v>27</v>
      </c>
      <c r="C35" s="19"/>
      <c r="D35" s="21"/>
      <c r="E35" s="15"/>
      <c r="F35" s="15"/>
      <c r="G35" s="15"/>
      <c r="H35" s="15"/>
      <c r="I35" s="16"/>
      <c r="J35" s="17"/>
      <c r="K35" s="17"/>
      <c r="L35" s="17"/>
      <c r="M35" s="17"/>
      <c r="N35" s="17"/>
      <c r="O35" s="17"/>
      <c r="P35" s="17"/>
      <c r="Q35" s="23"/>
    </row>
    <row r="36" ht="15.75" customHeight="1">
      <c r="B36" s="19">
        <f t="shared" si="2"/>
        <v>28</v>
      </c>
      <c r="C36" s="19"/>
      <c r="D36" s="21"/>
      <c r="E36" s="15"/>
      <c r="F36" s="15"/>
      <c r="G36" s="15"/>
      <c r="H36" s="15"/>
      <c r="I36" s="16"/>
      <c r="J36" s="17"/>
      <c r="K36" s="17"/>
      <c r="L36" s="17"/>
      <c r="M36" s="17"/>
      <c r="N36" s="17"/>
      <c r="O36" s="17"/>
      <c r="P36" s="17"/>
      <c r="Q36" s="23"/>
    </row>
    <row r="37" ht="15.75" customHeight="1">
      <c r="B37" s="19">
        <f t="shared" si="2"/>
        <v>29</v>
      </c>
      <c r="C37" s="19"/>
      <c r="D37" s="21"/>
      <c r="E37" s="15"/>
      <c r="F37" s="15"/>
      <c r="G37" s="15"/>
      <c r="H37" s="15"/>
      <c r="I37" s="16"/>
      <c r="J37" s="17"/>
      <c r="K37" s="17"/>
      <c r="L37" s="17"/>
      <c r="M37" s="17"/>
      <c r="N37" s="17"/>
      <c r="O37" s="17"/>
      <c r="P37" s="17"/>
      <c r="Q37" s="23"/>
    </row>
    <row r="38" ht="15.75" customHeight="1">
      <c r="B38" s="19">
        <f t="shared" si="2"/>
        <v>30</v>
      </c>
      <c r="C38" s="19"/>
      <c r="D38" s="21"/>
      <c r="E38" s="15"/>
      <c r="F38" s="15"/>
      <c r="G38" s="15"/>
      <c r="H38" s="15"/>
      <c r="I38" s="16"/>
      <c r="J38" s="17"/>
      <c r="K38" s="17"/>
      <c r="L38" s="17"/>
      <c r="M38" s="17"/>
      <c r="N38" s="17"/>
      <c r="O38" s="17"/>
      <c r="P38" s="17"/>
      <c r="Q38" s="23"/>
    </row>
    <row r="39" ht="15.75" customHeight="1">
      <c r="B39" s="19">
        <f t="shared" si="2"/>
        <v>31</v>
      </c>
      <c r="C39" s="19"/>
      <c r="D39" s="21"/>
      <c r="E39" s="15"/>
      <c r="F39" s="15"/>
      <c r="G39" s="15"/>
      <c r="H39" s="15"/>
      <c r="I39" s="16"/>
      <c r="J39" s="17"/>
      <c r="K39" s="17"/>
      <c r="L39" s="17"/>
      <c r="M39" s="17"/>
      <c r="N39" s="17"/>
      <c r="O39" s="17"/>
      <c r="P39" s="17"/>
      <c r="Q39" s="23"/>
    </row>
    <row r="40" ht="15.75" customHeight="1">
      <c r="B40" s="19">
        <f t="shared" si="2"/>
        <v>32</v>
      </c>
      <c r="C40" s="19"/>
      <c r="D40" s="21"/>
      <c r="E40" s="15"/>
      <c r="F40" s="15"/>
      <c r="G40" s="15"/>
      <c r="H40" s="15"/>
      <c r="I40" s="16"/>
      <c r="J40" s="17"/>
      <c r="K40" s="17"/>
      <c r="L40" s="17"/>
      <c r="M40" s="17"/>
      <c r="N40" s="17"/>
      <c r="O40" s="17"/>
      <c r="P40" s="17"/>
      <c r="Q40" s="23"/>
    </row>
    <row r="41" ht="15.75" customHeight="1">
      <c r="B41" s="19">
        <f t="shared" si="2"/>
        <v>33</v>
      </c>
      <c r="C41" s="19"/>
      <c r="D41" s="21"/>
      <c r="E41" s="15"/>
      <c r="F41" s="15"/>
      <c r="G41" s="15"/>
      <c r="H41" s="15"/>
      <c r="I41" s="16"/>
      <c r="J41" s="17"/>
      <c r="K41" s="17"/>
      <c r="L41" s="17"/>
      <c r="M41" s="17"/>
      <c r="N41" s="17"/>
      <c r="O41" s="17"/>
      <c r="P41" s="17"/>
      <c r="Q41" s="23"/>
    </row>
    <row r="42" ht="15.75" customHeight="1">
      <c r="B42" s="19">
        <f t="shared" si="2"/>
        <v>34</v>
      </c>
      <c r="C42" s="19"/>
      <c r="D42" s="21"/>
      <c r="E42" s="15"/>
      <c r="F42" s="15"/>
      <c r="G42" s="15"/>
      <c r="H42" s="15"/>
      <c r="I42" s="16"/>
      <c r="J42" s="17"/>
      <c r="K42" s="17"/>
      <c r="L42" s="17"/>
      <c r="M42" s="17"/>
      <c r="N42" s="17"/>
      <c r="O42" s="17"/>
      <c r="P42" s="17"/>
      <c r="Q42" s="23"/>
    </row>
    <row r="43" ht="15.75" customHeight="1">
      <c r="B43" s="19">
        <f t="shared" si="2"/>
        <v>35</v>
      </c>
      <c r="C43" s="19"/>
      <c r="D43" s="21"/>
      <c r="E43" s="15"/>
      <c r="F43" s="15"/>
      <c r="G43" s="15"/>
      <c r="H43" s="15"/>
      <c r="I43" s="16"/>
      <c r="J43" s="17"/>
      <c r="K43" s="17"/>
      <c r="L43" s="17"/>
      <c r="M43" s="17"/>
      <c r="N43" s="17"/>
      <c r="O43" s="17"/>
      <c r="P43" s="17"/>
      <c r="Q43" s="23"/>
    </row>
    <row r="44" ht="15.75" customHeight="1">
      <c r="B44" s="19">
        <f t="shared" si="2"/>
        <v>36</v>
      </c>
      <c r="C44" s="19"/>
      <c r="D44" s="21"/>
      <c r="E44" s="15"/>
      <c r="F44" s="15"/>
      <c r="G44" s="15"/>
      <c r="H44" s="15"/>
      <c r="I44" s="16"/>
      <c r="J44" s="17"/>
      <c r="K44" s="17"/>
      <c r="L44" s="17"/>
      <c r="M44" s="17"/>
      <c r="N44" s="17"/>
      <c r="O44" s="17"/>
      <c r="P44" s="17"/>
      <c r="Q44" s="23"/>
    </row>
    <row r="45" ht="15.75" customHeight="1">
      <c r="B45" s="19">
        <f t="shared" si="2"/>
        <v>37</v>
      </c>
      <c r="C45" s="25"/>
      <c r="D45" s="21"/>
      <c r="E45" s="15"/>
      <c r="F45" s="15"/>
      <c r="G45" s="15"/>
      <c r="H45" s="15"/>
      <c r="I45" s="16"/>
      <c r="J45" s="17"/>
      <c r="K45" s="17"/>
      <c r="L45" s="17"/>
      <c r="M45" s="17"/>
      <c r="N45" s="17"/>
      <c r="O45" s="17"/>
      <c r="P45" s="17"/>
      <c r="Q45" s="23"/>
    </row>
    <row r="46" ht="15.75" customHeight="1">
      <c r="B46" s="19">
        <f t="shared" si="2"/>
        <v>38</v>
      </c>
      <c r="C46" s="25"/>
      <c r="D46" s="21"/>
      <c r="E46" s="15"/>
      <c r="F46" s="15"/>
      <c r="G46" s="15"/>
      <c r="H46" s="15"/>
      <c r="I46" s="16"/>
      <c r="J46" s="17"/>
      <c r="K46" s="17"/>
      <c r="L46" s="17"/>
      <c r="M46" s="17"/>
      <c r="N46" s="17"/>
      <c r="O46" s="17"/>
      <c r="P46" s="17"/>
      <c r="Q46" s="23"/>
    </row>
    <row r="47" ht="15.75" customHeight="1">
      <c r="B47" s="19">
        <f t="shared" si="2"/>
        <v>39</v>
      </c>
      <c r="C47" s="25"/>
      <c r="D47" s="21"/>
      <c r="E47" s="15"/>
      <c r="F47" s="15"/>
      <c r="G47" s="15"/>
      <c r="H47" s="15"/>
      <c r="I47" s="16"/>
      <c r="J47" s="17"/>
      <c r="K47" s="17"/>
      <c r="L47" s="17"/>
      <c r="M47" s="17"/>
      <c r="N47" s="17"/>
      <c r="O47" s="17"/>
      <c r="P47" s="17"/>
      <c r="Q47" s="23"/>
    </row>
    <row r="48" ht="15.75" customHeight="1">
      <c r="B48" s="19">
        <f t="shared" si="2"/>
        <v>40</v>
      </c>
      <c r="C48" s="25"/>
      <c r="D48" s="21"/>
      <c r="E48" s="15"/>
      <c r="F48" s="15"/>
      <c r="G48" s="15"/>
      <c r="H48" s="15"/>
      <c r="I48" s="16"/>
      <c r="J48" s="17"/>
      <c r="K48" s="17"/>
      <c r="L48" s="17"/>
      <c r="M48" s="17"/>
      <c r="N48" s="17"/>
      <c r="O48" s="17"/>
      <c r="P48" s="17"/>
      <c r="Q48" s="23"/>
    </row>
    <row r="49" ht="15.75" customHeight="1">
      <c r="B49" s="19">
        <f t="shared" si="2"/>
        <v>41</v>
      </c>
      <c r="C49" s="25"/>
      <c r="D49" s="21"/>
      <c r="E49" s="15"/>
      <c r="F49" s="15"/>
      <c r="G49" s="15"/>
      <c r="H49" s="15"/>
      <c r="I49" s="16"/>
      <c r="J49" s="17"/>
      <c r="K49" s="17"/>
      <c r="L49" s="17"/>
      <c r="M49" s="17"/>
      <c r="N49" s="17"/>
      <c r="O49" s="17"/>
      <c r="P49" s="17"/>
      <c r="Q49" s="23"/>
    </row>
    <row r="50" ht="15.75" customHeight="1">
      <c r="B50" s="19">
        <f t="shared" si="2"/>
        <v>42</v>
      </c>
      <c r="C50" s="25"/>
      <c r="D50" s="21"/>
      <c r="E50" s="15"/>
      <c r="F50" s="15"/>
      <c r="G50" s="15"/>
      <c r="H50" s="15"/>
      <c r="I50" s="16"/>
      <c r="J50" s="17"/>
      <c r="K50" s="17"/>
      <c r="L50" s="17"/>
      <c r="M50" s="17"/>
      <c r="N50" s="17"/>
      <c r="O50" s="17"/>
      <c r="P50" s="17"/>
      <c r="Q50" s="23"/>
    </row>
    <row r="51" ht="15.75" customHeight="1">
      <c r="B51" s="19">
        <f t="shared" si="2"/>
        <v>43</v>
      </c>
      <c r="C51" s="25"/>
      <c r="D51" s="21"/>
      <c r="E51" s="15"/>
      <c r="F51" s="15"/>
      <c r="G51" s="15"/>
      <c r="H51" s="15"/>
      <c r="I51" s="16"/>
      <c r="J51" s="17"/>
      <c r="K51" s="17"/>
      <c r="L51" s="17"/>
      <c r="M51" s="17"/>
      <c r="N51" s="17"/>
      <c r="O51" s="17"/>
      <c r="P51" s="17"/>
      <c r="Q51" s="23"/>
    </row>
    <row r="52" ht="15.75" customHeight="1">
      <c r="B52" s="19">
        <f t="shared" si="2"/>
        <v>44</v>
      </c>
      <c r="C52" s="25"/>
      <c r="D52" s="21"/>
      <c r="E52" s="15"/>
      <c r="F52" s="15"/>
      <c r="G52" s="15"/>
      <c r="H52" s="15"/>
      <c r="I52" s="16"/>
      <c r="J52" s="17"/>
      <c r="K52" s="17"/>
      <c r="L52" s="17"/>
      <c r="M52" s="17"/>
      <c r="N52" s="17"/>
      <c r="O52" s="17"/>
      <c r="P52" s="17"/>
      <c r="Q52" s="23"/>
    </row>
    <row r="53" ht="15.75" customHeight="1">
      <c r="B53" s="19">
        <f t="shared" si="2"/>
        <v>45</v>
      </c>
      <c r="C53" s="13"/>
      <c r="D53" s="14"/>
      <c r="E53" s="15"/>
      <c r="F53" s="15"/>
      <c r="G53" s="15"/>
      <c r="H53" s="15"/>
      <c r="I53" s="16"/>
      <c r="J53" s="13"/>
      <c r="K53" s="13"/>
      <c r="L53" s="13"/>
      <c r="M53" s="13"/>
      <c r="N53" s="13"/>
      <c r="O53" s="13"/>
      <c r="P53" s="13"/>
      <c r="Q53" s="23"/>
    </row>
    <row r="54" ht="15.75" customHeight="1">
      <c r="C54" s="4"/>
      <c r="E54" s="4"/>
      <c r="H54" s="26" t="s">
        <v>52</v>
      </c>
      <c r="I54" s="27"/>
      <c r="J54" s="28">
        <f t="shared" ref="J54:P54" si="3">COUNTIF(J9:J53,"&gt;=70")</f>
        <v>9</v>
      </c>
      <c r="K54" s="28">
        <f t="shared" si="3"/>
        <v>7</v>
      </c>
      <c r="L54" s="28">
        <f t="shared" si="3"/>
        <v>5</v>
      </c>
      <c r="M54" s="28">
        <f t="shared" si="3"/>
        <v>0</v>
      </c>
      <c r="N54" s="28">
        <f t="shared" si="3"/>
        <v>0</v>
      </c>
      <c r="O54" s="28">
        <f t="shared" si="3"/>
        <v>0</v>
      </c>
      <c r="P54" s="28">
        <f t="shared" si="3"/>
        <v>0</v>
      </c>
      <c r="Q54" s="29">
        <f>COUNTIF(Q9:Q48,"&gt;=70")</f>
        <v>3</v>
      </c>
    </row>
    <row r="55" ht="15.75" customHeight="1">
      <c r="C55" s="4"/>
      <c r="E55" s="3"/>
      <c r="H55" s="30" t="s">
        <v>53</v>
      </c>
      <c r="I55" s="16"/>
      <c r="J55" s="31">
        <f t="shared" ref="J55:Q55" si="4">COUNTIF(J9:J53,"&lt;70")</f>
        <v>3</v>
      </c>
      <c r="K55" s="31">
        <f t="shared" si="4"/>
        <v>5</v>
      </c>
      <c r="L55" s="31">
        <f t="shared" si="4"/>
        <v>7</v>
      </c>
      <c r="M55" s="31">
        <f t="shared" si="4"/>
        <v>12</v>
      </c>
      <c r="N55" s="31">
        <f t="shared" si="4"/>
        <v>12</v>
      </c>
      <c r="O55" s="31">
        <f t="shared" si="4"/>
        <v>12</v>
      </c>
      <c r="P55" s="31">
        <f t="shared" si="4"/>
        <v>12</v>
      </c>
      <c r="Q55" s="31">
        <f t="shared" si="4"/>
        <v>9</v>
      </c>
    </row>
    <row r="56" ht="15.75" customHeight="1">
      <c r="C56" s="4"/>
      <c r="H56" s="30" t="s">
        <v>54</v>
      </c>
      <c r="I56" s="16"/>
      <c r="J56" s="31">
        <f t="shared" ref="J56:Q56" si="5">COUNT(J9:J53)</f>
        <v>12</v>
      </c>
      <c r="K56" s="31">
        <f t="shared" si="5"/>
        <v>12</v>
      </c>
      <c r="L56" s="31">
        <f t="shared" si="5"/>
        <v>12</v>
      </c>
      <c r="M56" s="31">
        <f t="shared" si="5"/>
        <v>12</v>
      </c>
      <c r="N56" s="31">
        <f t="shared" si="5"/>
        <v>12</v>
      </c>
      <c r="O56" s="31">
        <f t="shared" si="5"/>
        <v>12</v>
      </c>
      <c r="P56" s="31">
        <f t="shared" si="5"/>
        <v>12</v>
      </c>
      <c r="Q56" s="31">
        <f t="shared" si="5"/>
        <v>12</v>
      </c>
    </row>
    <row r="57" ht="15.75" customHeight="1">
      <c r="C57" s="4"/>
      <c r="E57" s="4"/>
      <c r="H57" s="32" t="s">
        <v>55</v>
      </c>
      <c r="I57" s="16"/>
      <c r="J57" s="33">
        <f t="shared" ref="J57:Q57" si="6">J54/J56</f>
        <v>0.75</v>
      </c>
      <c r="K57" s="34">
        <f t="shared" si="6"/>
        <v>0.5833333333</v>
      </c>
      <c r="L57" s="34">
        <f t="shared" si="6"/>
        <v>0.4166666667</v>
      </c>
      <c r="M57" s="34">
        <f t="shared" si="6"/>
        <v>0</v>
      </c>
      <c r="N57" s="34">
        <f t="shared" si="6"/>
        <v>0</v>
      </c>
      <c r="O57" s="34">
        <f t="shared" si="6"/>
        <v>0</v>
      </c>
      <c r="P57" s="34">
        <f t="shared" si="6"/>
        <v>0</v>
      </c>
      <c r="Q57" s="34">
        <f t="shared" si="6"/>
        <v>0.25</v>
      </c>
    </row>
    <row r="58" ht="15.75" customHeight="1">
      <c r="C58" s="4"/>
      <c r="E58" s="4"/>
      <c r="H58" s="32" t="s">
        <v>56</v>
      </c>
      <c r="I58" s="16"/>
      <c r="J58" s="33">
        <f t="shared" ref="J58:Q58" si="7">J55/J56</f>
        <v>0.25</v>
      </c>
      <c r="K58" s="33">
        <f t="shared" si="7"/>
        <v>0.4166666667</v>
      </c>
      <c r="L58" s="34">
        <f t="shared" si="7"/>
        <v>0.5833333333</v>
      </c>
      <c r="M58" s="34">
        <f t="shared" si="7"/>
        <v>1</v>
      </c>
      <c r="N58" s="34">
        <f t="shared" si="7"/>
        <v>1</v>
      </c>
      <c r="O58" s="34">
        <f t="shared" si="7"/>
        <v>1</v>
      </c>
      <c r="P58" s="34">
        <f t="shared" si="7"/>
        <v>1</v>
      </c>
      <c r="Q58" s="34">
        <f t="shared" si="7"/>
        <v>0.75</v>
      </c>
    </row>
    <row r="59" ht="15.75" customHeight="1">
      <c r="C59" s="4"/>
      <c r="E59" s="3"/>
    </row>
    <row r="60" ht="15.75" customHeight="1">
      <c r="C60" s="4"/>
      <c r="D60" s="4"/>
      <c r="E60" s="3"/>
    </row>
    <row r="61" ht="15.75" customHeight="1">
      <c r="J61" s="35"/>
      <c r="K61" s="7"/>
      <c r="L61" s="7"/>
      <c r="M61" s="7"/>
      <c r="N61" s="7"/>
      <c r="O61" s="7"/>
      <c r="P61" s="7"/>
    </row>
    <row r="62" ht="15.75" customHeight="1">
      <c r="J62" s="36" t="s">
        <v>57</v>
      </c>
      <c r="K62" s="37"/>
      <c r="L62" s="37"/>
      <c r="M62" s="37"/>
      <c r="N62" s="37"/>
      <c r="O62" s="37"/>
      <c r="P62" s="37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</cp:coreProperties>
</file>