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11475782-A3EB-499D-8945-8A50D8E8F71C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<sst xmlns="http://schemas.openxmlformats.org/spreadsheetml/2006/main" count="196" uniqueCount="49">
  <si>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</si>
  <si>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</si>
  <si>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</si>
  <si>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</si>
  <si>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</si>
  <si>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</si>
  <si>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</si>
  <si>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</si>
  <si>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</si>
  <si>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</si>
  <si>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</si>
  <si>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</si>
  <si>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</si>
  <si>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</si>
  <si>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</si>
  <si>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</si>
  <si>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</si>
  <si>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</si>
  <si>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</si>
  <si>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</si>
  <si>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</si>
  <si>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</si>
  <si>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</si>
  <si>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</si>
  <si>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</si>
  <si>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</si>
  <si>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</si>
  <si>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</si>
  <si>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</si>
  <si>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</si>
  <si>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</si>
  <si>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</si>
  <si>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</si>
  <si>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</si>
  <si>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</si>
  <si>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</si>
  <si>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</si>
  <si>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</si>
  <si>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</si>
  <si>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</si>
  <si>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</si>
  <si>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</si>
  <si>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IGEM</t>
  </si>
  <si>
    <t>CALCULO DIFERENCIAL</t>
  </si>
  <si>
    <t>101-A</t>
  </si>
  <si>
    <t>107-A</t>
  </si>
  <si>
    <t>301-A</t>
  </si>
  <si>
    <t>307-A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</si>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</sst>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48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43</v>
      </c>
      <c r="B14" s="9">
        <v>1</v>
      </c>
      <c r="C14" s="9" t="s">
        <v>44</v>
      </c>
      <c r="D14" s="9" t="s">
        <v>37</v>
      </c>
      <c r="E14" s="9"/>
      <c r="F14" s="9">
        <v>41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0.65</v>
      </c>
    </row>
    <row r="15" spans="1:14" s="11" customFormat="1" x14ac:dyDescent="0.2">
      <c r="A15" s="8" t="s">
        <v>43</v>
      </c>
      <c r="B15" s="9">
        <v>1</v>
      </c>
      <c r="C15" s="9" t="s">
        <v>45</v>
      </c>
      <c r="D15" s="9" t="s">
        <v>42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x14ac:dyDescent="0.2">
      <c r="A16" s="8" t="s">
        <v>35</v>
      </c>
      <c r="B16" s="9">
        <v>1</v>
      </c>
      <c r="C16" s="9" t="s">
        <v>46</v>
      </c>
      <c r="D16" s="9" t="s">
        <v>37</v>
      </c>
      <c r="E16" s="9"/>
      <c r="F16" s="9">
        <v>26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70</v>
      </c>
      <c r="N16" s="15">
        <v>1</v>
      </c>
    </row>
    <row r="17" spans="1:18" s="11" customFormat="1" x14ac:dyDescent="0.2">
      <c r="A17" s="8" t="s">
        <v>36</v>
      </c>
      <c r="B17" s="9">
        <v>1</v>
      </c>
      <c r="C17" s="9" t="s">
        <v>47</v>
      </c>
      <c r="D17" s="9" t="s">
        <v>42</v>
      </c>
      <c r="E17" s="9"/>
      <c r="F17" s="9">
        <v>33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120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-120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79</v>
      </c>
      <c r="N28" s="19">
        <f>AVERAGE(N14:N27)</f>
        <v>0.76749999999999996</v>
      </c>
    </row>
    <row r="30" spans="1:18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41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>
        <v>88.5</v>
      </c>
      <c r="N14" s="15">
        <v>0.92700000000000005</v>
      </c>
    </row>
    <row r="15" spans="1:14" s="11" customFormat="1" x14ac:dyDescent="0.2">
      <c r="A15" s="9" t="str">
        <f>'1'!A15</f>
        <v>CALCULO DIFERENCIAL</v>
      </c>
      <c r="B15" s="9" t="s">
        <v>38</v>
      </c>
      <c r="C15" s="9" t="str">
        <f>'1'!C15</f>
        <v>107-A</v>
      </c>
      <c r="D15" s="9" t="str">
        <f>'1'!D15</f>
        <v>IGEM</v>
      </c>
      <c r="E15" s="9">
        <v>20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>
        <v>90</v>
      </c>
      <c r="N15" s="15">
        <v>1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301-A</v>
      </c>
      <c r="D16" s="9" t="str">
        <f>'1'!D16</f>
        <v>IIND</v>
      </c>
      <c r="E16" s="9">
        <v>26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307-A</v>
      </c>
      <c r="D17" s="9" t="str">
        <f>'1'!D17</f>
        <v>IGEM</v>
      </c>
      <c r="E17" s="9">
        <v>33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0.42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120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89.125</v>
      </c>
      <c r="N28" s="19">
        <f>AVERAGE(N14:N27)</f>
        <v>0.83674999999999999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N14" sqref="N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39</v>
      </c>
      <c r="C14" s="9" t="str">
        <f>'1'!C14</f>
        <v>101-A</v>
      </c>
      <c r="D14" s="9" t="str">
        <f>'1'!D14</f>
        <v>IIND</v>
      </c>
      <c r="E14" s="9">
        <v>33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 t="s">
        <v>39</v>
      </c>
      <c r="C15" s="9" t="str">
        <f>'1'!C15</f>
        <v>107-A</v>
      </c>
      <c r="D15" s="9" t="str">
        <f>'1'!D15</f>
        <v>IGEM</v>
      </c>
      <c r="E15" s="9">
        <v>32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301-A</v>
      </c>
      <c r="D16" s="9" t="str">
        <f>'1'!D16</f>
        <v>IIND</v>
      </c>
      <c r="E16" s="9">
        <v>34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307-A</v>
      </c>
      <c r="D17" s="9" t="str">
        <f>'1'!D17</f>
        <v>IGEM</v>
      </c>
      <c r="E17" s="9">
        <v>19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F23" sqref="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40</v>
      </c>
      <c r="C14" s="9" t="str">
        <f>'1'!C14</f>
        <v>101-A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 t="s">
        <v>40</v>
      </c>
      <c r="C15" s="9" t="str">
        <f>'1'!C15</f>
        <v>107-A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301-A</v>
      </c>
      <c r="D16" s="9" t="str">
        <f>'1'!D16</f>
        <v>IIND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9" t="s">
        <v>36</v>
      </c>
      <c r="B17" s="9" t="s">
        <v>40</v>
      </c>
      <c r="C17" s="9" t="str">
        <f>'1'!C17</f>
        <v>307-A</v>
      </c>
      <c r="D17" s="9" t="str">
        <f>'1'!D17</f>
        <v>IGEM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9" t="s">
        <v>36</v>
      </c>
      <c r="B18" s="9" t="s">
        <v>41</v>
      </c>
      <c r="C18" s="9"/>
      <c r="D18" s="9"/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 t="s">
        <v>36</v>
      </c>
      <c r="B19" s="9" t="s">
        <v>41</v>
      </c>
      <c r="C19" s="9"/>
      <c r="D19" s="9"/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H14" sqref="H14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DIFERENCIAL</v>
      </c>
      <c r="B14" s="9" t="s">
        <v>17</v>
      </c>
      <c r="C14" s="9" t="str">
        <f>'1'!C14</f>
        <v>101-A</v>
      </c>
      <c r="D14" s="9" t="str">
        <f>'1'!D14</f>
        <v>IIND</v>
      </c>
      <c r="E14" s="9"/>
      <c r="F14" s="9"/>
      <c r="G14" s="9"/>
      <c r="H14" s="10"/>
      <c r="I14" s="9">
        <f t="shared" ref="I14:I18" si="0">(E14-SUM(F14:G14))-K14</f>
        <v>0</v>
      </c>
      <c r="J14" s="10" t="e">
        <f t="shared" ref="J14:J18" si="1">I14/E14</f>
        <v>#DIV/0!</v>
      </c>
      <c r="K14" s="9">
        <v>0</v>
      </c>
      <c r="L14" s="10" t="e">
        <f t="shared" ref="L14:L18" si="2">K14/E14</f>
        <v>#DIV/0!</v>
      </c>
      <c r="M14" s="9"/>
      <c r="N14" s="15"/>
    </row>
    <row r="15" spans="1:14" s="11" customFormat="1" x14ac:dyDescent="0.2">
      <c r="A15" s="9" t="str">
        <f>'1'!A15</f>
        <v>CALCULO DIFERENCIAL</v>
      </c>
      <c r="B15" s="9" t="s">
        <v>17</v>
      </c>
      <c r="C15" s="9" t="str">
        <f>'1'!C15</f>
        <v>107-A</v>
      </c>
      <c r="D15" s="9" t="str">
        <f>'1'!D15</f>
        <v>IGEM</v>
      </c>
      <c r="E15" s="9"/>
      <c r="F15" s="9"/>
      <c r="G15" s="9"/>
      <c r="H15" s="10"/>
      <c r="I15" s="9"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301-A</v>
      </c>
      <c r="D16" s="9" t="str">
        <f>'1'!D16</f>
        <v>IIND</v>
      </c>
      <c r="E16" s="9"/>
      <c r="F16" s="9"/>
      <c r="G16" s="9"/>
      <c r="H16" s="10"/>
      <c r="I16" s="9"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307-A</v>
      </c>
      <c r="D17" s="9" t="str">
        <f>'1'!D17</f>
        <v>IGEM</v>
      </c>
      <c r="E17" s="9"/>
      <c r="F17" s="9"/>
      <c r="G17" s="9"/>
      <c r="H17" s="10"/>
      <c r="I17" s="9">
        <v>0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/>
      <c r="N17" s="15"/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0</v>
      </c>
      <c r="F18" s="17">
        <f>SUM(F14:F17)</f>
        <v>0</v>
      </c>
      <c r="G18" s="17">
        <f>SUM(G14:G17)</f>
        <v>0</v>
      </c>
      <c r="H18" s="18" t="e">
        <f>SUM(F18:G18)/E18</f>
        <v>#DIV/0!</v>
      </c>
      <c r="I18" s="17">
        <f t="shared" si="0"/>
        <v>0</v>
      </c>
      <c r="J18" s="18" t="e">
        <f t="shared" si="1"/>
        <v>#DIV/0!</v>
      </c>
      <c r="K18" s="17">
        <f>SUM(K14:K17)</f>
        <v>0</v>
      </c>
      <c r="L18" s="18" t="e">
        <f t="shared" si="2"/>
        <v>#DIV/0!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2024-10-21T17:22:23Z</dcterms:modified>
  <cp:category/>
  <cp:contentStatus/>
</cp:coreProperties>
</file>