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Users\Pablo Promotor\Desktop\REPORTE 2 SGI\"/>
    </mc:Choice>
  </mc:AlternateContent>
  <xr:revisionPtr revIDLastSave="0" documentId="13_ncr:1_{F289BB12-A45B-4D3A-A506-D3B55FF0285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<sst xmlns="http://schemas.openxmlformats.org/spreadsheetml/2006/main" count="185" uniqueCount="49">
  <si>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</si>
  <si>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</si>
  <si>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</si>
  <si>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</si>
  <si>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</si>
  <si>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</si>
  <si>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</si>
  <si>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</si>
  <si>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</si>
  <si>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</si>
  <si>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</si>
  <si>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</si>
  <si>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</si>
  <si>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</si>
  <si>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</si>
  <si>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</si>
  <si>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</si>
  <si>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</si>
  <si>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</si>
  <si>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</si>
  <si>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</si>
  <si>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</si>
  <si>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</si>
  <si>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</si>
  <si>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</si>
  <si>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</si>
  <si>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</si>
  <si>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</si>
  <si>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</si>
  <si>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</si>
  <si>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</si>
  <si>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</si>
  <si>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</si>
  <si>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</si>
  <si>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</si>
  <si>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</si>
  <si>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</si>
  <si>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AGOSTO-DICIEMBRE 2024</t>
  </si>
  <si>
    <t>FUNDAMENTOS DE FISICA</t>
  </si>
  <si>
    <t>IGEM</t>
  </si>
  <si>
    <t>CALCULO VECTORIAL</t>
  </si>
  <si>
    <t>301A</t>
  </si>
  <si>
    <t>107A</t>
  </si>
  <si>
    <t>ESTADISTICA INFERENCIAL I</t>
  </si>
  <si>
    <t>301C</t>
  </si>
  <si>
    <t>PROBABILIDAD Y ESTADISTICA DESCRIPTIVA</t>
  </si>
  <si>
    <t>307B</t>
  </si>
  <si>
    <t>DEPARTAMENTO DE CIENCIAS BASICAS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</si>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</sst>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21</v>
      </c>
      <c r="C14" s="9" t="s">
        <v>42</v>
      </c>
      <c r="D14" s="9" t="s">
        <v>39</v>
      </c>
      <c r="E14" s="9"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>
        <v>0</v>
      </c>
      <c r="L14" s="10">
        <f t="shared" ref="L14:L28" si="3">K14/E14</f>
        <v>0</v>
      </c>
      <c r="M14" s="9">
        <v>92.5</v>
      </c>
      <c r="N14" s="15">
        <v>0.4733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36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87.29</v>
      </c>
      <c r="N15" s="15">
        <v>0.45829999999999999</v>
      </c>
    </row>
    <row r="16" spans="1:14" s="11" customFormat="1" x14ac:dyDescent="0.2">
      <c r="A16" s="8" t="s">
        <v>43</v>
      </c>
      <c r="B16" s="9" t="s">
        <v>21</v>
      </c>
      <c r="C16" s="9" t="s">
        <v>44</v>
      </c>
      <c r="D16" s="9" t="s">
        <v>36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82.14</v>
      </c>
      <c r="N16" s="15">
        <v>0.42849999999999999</v>
      </c>
    </row>
    <row r="17" spans="1:18" s="11" customFormat="1" ht="25.5" x14ac:dyDescent="0.2">
      <c r="A17" s="8" t="s">
        <v>45</v>
      </c>
      <c r="B17" s="9" t="s">
        <v>21</v>
      </c>
      <c r="C17" s="9" t="s">
        <v>46</v>
      </c>
      <c r="D17" s="9" t="s">
        <v>39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>
        <v>0</v>
      </c>
      <c r="L17" s="10">
        <f t="shared" si="3"/>
        <v>0</v>
      </c>
      <c r="M17" s="9">
        <v>82.81</v>
      </c>
      <c r="N17" s="15">
        <v>0.64280000000000004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>
        <f>SUM(F28:G28)/E28</f>
        <v>0.971830985915493</v>
      </c>
      <c r="I28" s="17">
        <f t="shared" si="1"/>
        <v>2</v>
      </c>
      <c r="J28" s="18">
        <f t="shared" si="2"/>
        <v>2.8169014084507043E-2</v>
      </c>
      <c r="K28" s="17">
        <f>SUM(K14:K27)</f>
        <v>0</v>
      </c>
      <c r="L28" s="18">
        <f t="shared" si="3"/>
        <v>0</v>
      </c>
      <c r="M28" s="17">
        <f>AVERAGE(M14:M27)</f>
        <v>86.185000000000002</v>
      </c>
      <c r="N28" s="19">
        <f>AVERAGE(N14:N27)</f>
        <v>0.50072500000000009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 t="s">
        <v>48</v>
      </c>
      <c r="C14" s="9" t="str">
        <f>'1'!C14</f>
        <v>107A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96.57</v>
      </c>
      <c r="N14" s="15">
        <v>0.31569999999999998</v>
      </c>
    </row>
    <row r="15" spans="1:14" s="11" customFormat="1" x14ac:dyDescent="0.2">
      <c r="A15" s="9" t="str">
        <f>'1'!A15</f>
        <v>CALCULO VECTORIAL</v>
      </c>
      <c r="B15" s="9" t="s">
        <v>48</v>
      </c>
      <c r="C15" s="9" t="str">
        <f>'1'!C15</f>
        <v>301A</v>
      </c>
      <c r="D15" s="9" t="str">
        <f>'1'!D15</f>
        <v>IIND</v>
      </c>
      <c r="E15" s="9">
        <f>'1'!E15</f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89.79</v>
      </c>
      <c r="N15" s="15">
        <v>0.70830000000000004</v>
      </c>
    </row>
    <row r="16" spans="1:14" s="11" customFormat="1" x14ac:dyDescent="0.2">
      <c r="A16" s="9" t="str">
        <f>'1'!A16</f>
        <v>ESTADISTICA INFERENCIAL I</v>
      </c>
      <c r="B16" s="9" t="s">
        <v>48</v>
      </c>
      <c r="C16" s="9" t="str">
        <f>'1'!C16</f>
        <v>301C</v>
      </c>
      <c r="D16" s="9" t="str">
        <f>'1'!D16</f>
        <v>IIND</v>
      </c>
      <c r="E16" s="9">
        <f>'1'!E16</f>
        <v>14</v>
      </c>
      <c r="F16" s="9">
        <v>12</v>
      </c>
      <c r="G16" s="9"/>
      <c r="H16" s="10">
        <f t="shared" si="0"/>
        <v>0.8571428571428571</v>
      </c>
      <c r="I16" s="9">
        <f t="shared" si="1"/>
        <v>2</v>
      </c>
      <c r="J16" s="10">
        <f t="shared" si="2"/>
        <v>0.14285714285714285</v>
      </c>
      <c r="K16" s="9"/>
      <c r="L16" s="10">
        <f t="shared" si="3"/>
        <v>0</v>
      </c>
      <c r="M16" s="9">
        <v>74.64</v>
      </c>
      <c r="N16" s="15">
        <v>0.85709999999999997</v>
      </c>
    </row>
    <row r="17" spans="1:14" s="11" customFormat="1" ht="25.5" x14ac:dyDescent="0.2">
      <c r="A17" s="9" t="str">
        <f>'1'!A17</f>
        <v>PROBABILIDAD Y ESTADISTICA DESCRIPTIVA</v>
      </c>
      <c r="B17" s="9" t="s">
        <v>48</v>
      </c>
      <c r="C17" s="9" t="str">
        <f>'1'!C17</f>
        <v>307B</v>
      </c>
      <c r="D17" s="9" t="str">
        <f>'1'!D17</f>
        <v>IGEM</v>
      </c>
      <c r="E17" s="9">
        <f>'1'!E17</f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/>
      <c r="L17" s="10">
        <f t="shared" si="3"/>
        <v>0</v>
      </c>
      <c r="M17" s="9">
        <v>73.92</v>
      </c>
      <c r="N17" s="15">
        <v>0.64280000000000004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68</v>
      </c>
      <c r="G28" s="17">
        <f>SUM(G14:G27)</f>
        <v>0</v>
      </c>
      <c r="H28" s="18">
        <f>SUM(F28:G28)/E28</f>
        <v>0.95774647887323938</v>
      </c>
      <c r="I28" s="17">
        <f t="shared" si="1"/>
        <v>3</v>
      </c>
      <c r="J28" s="18">
        <f t="shared" si="2"/>
        <v>4.2253521126760563E-2</v>
      </c>
      <c r="K28" s="17">
        <f>SUM(K14:K27)</f>
        <v>0</v>
      </c>
      <c r="L28" s="18">
        <f t="shared" si="3"/>
        <v>0</v>
      </c>
      <c r="M28" s="17">
        <f>AVERAGE(M14:M27)</f>
        <v>83.73</v>
      </c>
      <c r="N28" s="19">
        <f>AVERAGE(N14:N27)</f>
        <v>0.63097500000000006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2024-10-25T14:42:03Z</dcterms:modified>
  <cp:category/>
  <cp:contentStatus/>
</cp:coreProperties>
</file>