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SEMESTRE AGOSTO-DICIEMBRE 2024\REPORTE FINAL SGI\"/>
    </mc:Choice>
  </mc:AlternateContent>
  <xr:revisionPtr revIDLastSave="0" documentId="13_ncr:1_{7988E459-E1CF-4A7B-A353-A929500DBAE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5" l="1"/>
  <c r="H16" i="25"/>
  <c r="H14" i="25"/>
  <c r="A21" i="24"/>
  <c r="C21" i="24"/>
  <c r="D21" i="24"/>
  <c r="E21" i="24"/>
  <c r="A14" i="22"/>
  <c r="C14" i="22"/>
  <c r="D14" i="22"/>
  <c r="E14" i="22"/>
  <c r="H14" i="22"/>
  <c r="I14" i="22"/>
  <c r="J14" i="22"/>
  <c r="L14" i="22"/>
  <c r="A15" i="22"/>
  <c r="C15" i="22"/>
  <c r="D15" i="22"/>
  <c r="H15" i="22"/>
  <c r="I15" i="22"/>
  <c r="J15" i="22"/>
  <c r="L15" i="22"/>
  <c r="A16" i="22"/>
  <c r="C16" i="22"/>
  <c r="D16" i="22"/>
  <c r="H16" i="22"/>
  <c r="I16" i="22"/>
  <c r="J16" i="22"/>
  <c r="L16" i="22"/>
  <c r="A17" i="22"/>
  <c r="C17" i="22"/>
  <c r="D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19" i="24"/>
  <c r="J19" i="24" s="1"/>
  <c r="I18" i="24"/>
  <c r="J18" i="24" s="1"/>
  <c r="I17" i="24"/>
  <c r="J17" i="24" s="1"/>
  <c r="I16" i="24"/>
  <c r="J16" i="24" s="1"/>
  <c r="D16" i="24"/>
  <c r="I15" i="24"/>
  <c r="J15" i="24" s="1"/>
  <c r="D15" i="24"/>
  <c r="C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<sst xmlns="http://schemas.openxmlformats.org/spreadsheetml/2006/main" count="216" uniqueCount="52">
  <si>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</si>
  <si>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</si>
  <si>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</si>
  <si>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</si>
  <si>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</si>
  <si>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</si>
  <si>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</si>
  <si>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</si>
  <si>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</si>
  <si>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</si>
  <si>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</si>
  <si>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</si>
  <si>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</si>
  <si>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</si>
  <si>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</si>
  <si>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</si>
  <si>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</si>
  <si>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</si>
  <si>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</si>
  <si>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</si>
  <si>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</si>
  <si>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</si>
  <si>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</si>
  <si>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</si>
  <si>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</si>
  <si>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</si>
  <si>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</si>
  <si>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</si>
  <si>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</si>
  <si>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</si>
  <si>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</si>
  <si>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</si>
  <si>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</si>
  <si>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</si>
  <si>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</si>
  <si>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</si>
  <si>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</si>
  <si>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</si>
  <si>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</si>
  <si>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</si>
  <si>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</si>
  <si>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</si>
  <si>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</si>
  <si>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</si>
  <si>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</si>
  <si>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</si>
  <si>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</si>
  <si>
    <t>DEPARTAMENTO DE CIENCIAS BASICAS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</si>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</sst>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92.5</v>
      </c>
      <c r="N14" s="15">
        <v>0.4733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87.29</v>
      </c>
      <c r="N15" s="15">
        <v>0.45829999999999999</v>
      </c>
    </row>
    <row r="16" spans="1:14" s="11" customFormat="1" x14ac:dyDescent="0.2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82.14</v>
      </c>
      <c r="N16" s="15">
        <v>0.42849999999999999</v>
      </c>
    </row>
    <row r="17" spans="1:18" s="11" customFormat="1" ht="25.5" x14ac:dyDescent="0.2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82.81</v>
      </c>
      <c r="N17" s="15">
        <v>0.64280000000000004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1"/>
        <v>2</v>
      </c>
      <c r="J28" s="18">
        <f t="shared" si="2"/>
        <v>2.8169014084507043E-2</v>
      </c>
      <c r="K28" s="17">
        <f>SUM(K14:K27)</f>
        <v>0</v>
      </c>
      <c r="L28" s="18">
        <f t="shared" si="3"/>
        <v>0</v>
      </c>
      <c r="M28" s="17">
        <f>AVERAGE(M14:M27)</f>
        <v>86.185000000000002</v>
      </c>
      <c r="N28" s="19">
        <f>AVERAGE(N14:N27)</f>
        <v>0.50072500000000009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/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/>
      <c r="L16" s="10">
        <f t="shared" si="3"/>
        <v>0</v>
      </c>
      <c r="M16" s="9">
        <v>78.33</v>
      </c>
      <c r="N16" s="15">
        <v>0.8</v>
      </c>
    </row>
    <row r="17" spans="1:14" s="11" customFormat="1" ht="25.5" x14ac:dyDescent="0.2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/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>
        <v>0</v>
      </c>
      <c r="L16" s="10">
        <f t="shared" si="3"/>
        <v>0</v>
      </c>
      <c r="M16" s="9">
        <v>78.33</v>
      </c>
      <c r="N16" s="15">
        <v>0.8</v>
      </c>
    </row>
    <row r="17" spans="1:14" s="11" customFormat="1" ht="25.5" x14ac:dyDescent="0.2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>
        <v>0</v>
      </c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 t="s">
        <v>49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x14ac:dyDescent="0.2">
      <c r="A15" s="9" t="s">
        <v>40</v>
      </c>
      <c r="B15" s="9" t="s">
        <v>49</v>
      </c>
      <c r="C15" s="9" t="str">
        <f>'1'!C15</f>
        <v>301A</v>
      </c>
      <c r="D15" s="9" t="str">
        <f>'1'!D15</f>
        <v>IIND</v>
      </c>
      <c r="E15" s="9">
        <v>30</v>
      </c>
      <c r="F15" s="9">
        <v>25</v>
      </c>
      <c r="G15" s="9"/>
      <c r="H15" s="10">
        <f t="shared" si="0"/>
        <v>0.83333333333333337</v>
      </c>
      <c r="I15" s="9">
        <f t="shared" si="1"/>
        <v>5</v>
      </c>
      <c r="J15" s="10">
        <f t="shared" si="2"/>
        <v>0.16666666666666666</v>
      </c>
      <c r="K15" s="9"/>
      <c r="L15" s="10">
        <f t="shared" si="3"/>
        <v>0</v>
      </c>
      <c r="M15" s="9">
        <v>68.83</v>
      </c>
      <c r="N15" s="15">
        <v>0.83330000000000004</v>
      </c>
    </row>
    <row r="16" spans="1:14" s="11" customFormat="1" x14ac:dyDescent="0.2">
      <c r="A16" s="9" t="s">
        <v>40</v>
      </c>
      <c r="B16" s="9" t="s">
        <v>50</v>
      </c>
      <c r="C16" s="9" t="s">
        <v>41</v>
      </c>
      <c r="D16" s="9" t="str">
        <f>'1'!D16</f>
        <v>IIND</v>
      </c>
      <c r="E16" s="9"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>
        <v>83.66</v>
      </c>
      <c r="N16" s="15">
        <v>0.66</v>
      </c>
    </row>
    <row r="17" spans="1:14" s="11" customFormat="1" x14ac:dyDescent="0.2">
      <c r="A17" s="9" t="s">
        <v>43</v>
      </c>
      <c r="B17" s="9" t="s">
        <v>49</v>
      </c>
      <c r="C17" s="9" t="s">
        <v>44</v>
      </c>
      <c r="D17" s="9" t="s">
        <v>36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86</v>
      </c>
      <c r="N17" s="15">
        <v>0.6</v>
      </c>
    </row>
    <row r="18" spans="1:14" s="11" customFormat="1" x14ac:dyDescent="0.2">
      <c r="A18" s="9" t="s">
        <v>43</v>
      </c>
      <c r="B18" s="9" t="s">
        <v>50</v>
      </c>
      <c r="C18" s="9" t="s">
        <v>44</v>
      </c>
      <c r="D18" s="9" t="s">
        <v>36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83.33</v>
      </c>
      <c r="N18" s="15">
        <v>0.6</v>
      </c>
    </row>
    <row r="19" spans="1:14" s="11" customFormat="1" ht="25.5" x14ac:dyDescent="0.2">
      <c r="A19" s="9" t="s">
        <v>45</v>
      </c>
      <c r="B19" s="9" t="s">
        <v>49</v>
      </c>
      <c r="C19" s="9" t="s">
        <v>46</v>
      </c>
      <c r="D19" s="9" t="s">
        <v>39</v>
      </c>
      <c r="E19" s="9">
        <v>17</v>
      </c>
      <c r="F19" s="9">
        <v>15</v>
      </c>
      <c r="G19" s="9"/>
      <c r="H19" s="10">
        <f t="shared" si="0"/>
        <v>0.88235294117647056</v>
      </c>
      <c r="I19" s="9">
        <f t="shared" si="1"/>
        <v>2</v>
      </c>
      <c r="J19" s="10">
        <f t="shared" si="2"/>
        <v>0.11764705882352941</v>
      </c>
      <c r="K19" s="9"/>
      <c r="L19" s="10">
        <f t="shared" si="3"/>
        <v>0</v>
      </c>
      <c r="M19" s="9">
        <v>68.52</v>
      </c>
      <c r="N19" s="15">
        <v>0.88229999999999997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118</v>
      </c>
      <c r="G28" s="17">
        <f>SUM(G14:G27)</f>
        <v>0</v>
      </c>
      <c r="H28" s="18">
        <f>SUM(F28:G28)/E28</f>
        <v>0.93650793650793651</v>
      </c>
      <c r="I28" s="17">
        <f t="shared" si="1"/>
        <v>8</v>
      </c>
      <c r="J28" s="18">
        <f t="shared" si="2"/>
        <v>6.3492063492063489E-2</v>
      </c>
      <c r="K28" s="17">
        <f>SUM(K14:K27)</f>
        <v>0</v>
      </c>
      <c r="L28" s="18">
        <f t="shared" si="3"/>
        <v>0</v>
      </c>
      <c r="M28" s="17">
        <f>AVERAGE(M14:M27)</f>
        <v>81.723333333333329</v>
      </c>
      <c r="N28" s="19">
        <f>AVERAGE(N14:N27)</f>
        <v>0.76260000000000006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 t="s">
        <v>51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18</v>
      </c>
      <c r="G14" s="9">
        <v>1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94.57</v>
      </c>
      <c r="N14" s="15">
        <v>0.68420000000000003</v>
      </c>
    </row>
    <row r="15" spans="1:14" s="11" customFormat="1" x14ac:dyDescent="0.2">
      <c r="A15" s="9" t="str">
        <f>'1'!A15</f>
        <v>CALCULO VECTORIAL</v>
      </c>
      <c r="B15" s="9" t="s">
        <v>51</v>
      </c>
      <c r="C15" s="9" t="str">
        <f>'1'!C15</f>
        <v>301A</v>
      </c>
      <c r="D15" s="9" t="str">
        <f>'1'!D15</f>
        <v>IIND</v>
      </c>
      <c r="E15" s="9">
        <v>30</v>
      </c>
      <c r="F15" s="9">
        <v>29</v>
      </c>
      <c r="G15" s="9">
        <v>0</v>
      </c>
      <c r="H15" s="10">
        <f t="shared" ref="H15:H27" si="3">F15/E15</f>
        <v>0.96666666666666667</v>
      </c>
      <c r="I15" s="9">
        <f t="shared" si="0"/>
        <v>1</v>
      </c>
      <c r="J15" s="10">
        <f t="shared" si="1"/>
        <v>3.3333333333333333E-2</v>
      </c>
      <c r="K15" s="9">
        <v>0</v>
      </c>
      <c r="L15" s="10">
        <f t="shared" si="2"/>
        <v>0</v>
      </c>
      <c r="M15" s="9">
        <v>82</v>
      </c>
      <c r="N15" s="15">
        <v>0.66659999999999997</v>
      </c>
    </row>
    <row r="16" spans="1:14" s="11" customFormat="1" x14ac:dyDescent="0.2">
      <c r="A16" s="9" t="str">
        <f>'1'!A16</f>
        <v>ESTADISTICA INFERENCIAL I</v>
      </c>
      <c r="B16" s="9" t="s">
        <v>51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>
        <v>1</v>
      </c>
      <c r="H16" s="10">
        <f>(F16+G16)/E16</f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</v>
      </c>
    </row>
    <row r="17" spans="1:14" s="11" customFormat="1" ht="25.5" x14ac:dyDescent="0.2">
      <c r="A17" s="9" t="str">
        <f>'1'!A17</f>
        <v>PROBABILIDAD Y ESTADISTICA DESCRIPTIVA</v>
      </c>
      <c r="B17" s="9" t="s">
        <v>51</v>
      </c>
      <c r="C17" s="9" t="str">
        <f>'1'!C17</f>
        <v>307B</v>
      </c>
      <c r="D17" s="9" t="str">
        <f>'1'!D17</f>
        <v>IGEM</v>
      </c>
      <c r="E17" s="9">
        <v>17</v>
      </c>
      <c r="F17" s="9">
        <v>10</v>
      </c>
      <c r="G17" s="9">
        <v>7</v>
      </c>
      <c r="H17" s="10">
        <f>(F17+G17)/E17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79.41</v>
      </c>
      <c r="N17" s="15">
        <v>0.35289999999999999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71</v>
      </c>
      <c r="G28" s="17">
        <f>SUM(G14:G27)</f>
        <v>9</v>
      </c>
      <c r="H28" s="18">
        <f>SUM(F28:G28)/E28</f>
        <v>0.98765432098765427</v>
      </c>
      <c r="I28" s="17">
        <f t="shared" si="0"/>
        <v>1</v>
      </c>
      <c r="J28" s="18">
        <f t="shared" si="1"/>
        <v>1.2345679012345678E-2</v>
      </c>
      <c r="K28" s="17">
        <f>SUM(K14:K27)</f>
        <v>0</v>
      </c>
      <c r="L28" s="18">
        <f t="shared" si="2"/>
        <v>0</v>
      </c>
      <c r="M28" s="17">
        <f>AVERAGE(M14:M27)</f>
        <v>84.995000000000005</v>
      </c>
      <c r="N28" s="19">
        <f>AVERAGE(N14:N27)</f>
        <v>0.57592500000000002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2025-01-07T00:43:44Z</dcterms:modified>
  <cp:category/>
  <cp:contentStatus/>
</cp:coreProperties>
</file>