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490" windowHeight="7755"/>
  </bookViews>
  <sheets>
    <sheet name="MAT ME 707-A" sheetId="8" r:id="rId1"/>
    <sheet name="MAT ME 707-B" sheetId="7" r:id="rId2"/>
    <sheet name="MAT MKT 507-B" sheetId="11" r:id="rId3"/>
    <sheet name="MAT HD1 307-A" sheetId="12" r:id="rId4"/>
    <sheet name="MAT FDGE 107-B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2" l="1"/>
  <c r="J51" i="12"/>
  <c r="I51" i="12"/>
  <c r="H51" i="12"/>
  <c r="G51" i="12"/>
  <c r="F51" i="12"/>
  <c r="E51" i="12"/>
  <c r="K50" i="12"/>
  <c r="K53" i="12" s="1"/>
  <c r="J50" i="12"/>
  <c r="J53" i="12" s="1"/>
  <c r="I50" i="12"/>
  <c r="I53" i="12" s="1"/>
  <c r="H50" i="12"/>
  <c r="H53" i="12" s="1"/>
  <c r="G50" i="12"/>
  <c r="G53" i="12" s="1"/>
  <c r="F50" i="12"/>
  <c r="F53" i="12" s="1"/>
  <c r="E50" i="12"/>
  <c r="K49" i="12"/>
  <c r="K52" i="12" s="1"/>
  <c r="J49" i="12"/>
  <c r="J52" i="12" s="1"/>
  <c r="I49" i="12"/>
  <c r="I52" i="12" s="1"/>
  <c r="H49" i="12"/>
  <c r="H52" i="12" s="1"/>
  <c r="G49" i="12"/>
  <c r="G52" i="12" s="1"/>
  <c r="F49" i="12"/>
  <c r="F52" i="12" s="1"/>
  <c r="E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51" i="11"/>
  <c r="J51" i="11"/>
  <c r="I51" i="11"/>
  <c r="H51" i="11"/>
  <c r="G51" i="11"/>
  <c r="F51" i="11"/>
  <c r="E51" i="11"/>
  <c r="K50" i="11"/>
  <c r="K53" i="11" s="1"/>
  <c r="J50" i="11"/>
  <c r="J53" i="11" s="1"/>
  <c r="I50" i="11"/>
  <c r="I53" i="11" s="1"/>
  <c r="H50" i="11"/>
  <c r="G50" i="11"/>
  <c r="G53" i="11" s="1"/>
  <c r="F50" i="11"/>
  <c r="E50" i="11"/>
  <c r="K49" i="11"/>
  <c r="K52" i="11" s="1"/>
  <c r="J49" i="11"/>
  <c r="J52" i="11" s="1"/>
  <c r="I49" i="11"/>
  <c r="I52" i="11" s="1"/>
  <c r="H49" i="11"/>
  <c r="G49" i="11"/>
  <c r="G52" i="11" s="1"/>
  <c r="F49" i="11"/>
  <c r="F52" i="11" s="1"/>
  <c r="E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E53" i="12" l="1"/>
  <c r="E52" i="12"/>
  <c r="L51" i="12"/>
  <c r="L49" i="12"/>
  <c r="L50" i="12"/>
  <c r="H53" i="11"/>
  <c r="H52" i="11"/>
  <c r="L51" i="11"/>
  <c r="E52" i="11"/>
  <c r="E53" i="11"/>
  <c r="F53" i="11"/>
  <c r="L49" i="11"/>
  <c r="L50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2" i="12" l="1"/>
  <c r="L53" i="12"/>
  <c r="L52" i="11"/>
  <c r="L53" i="11"/>
  <c r="O29" i="8"/>
  <c r="O28" i="8"/>
  <c r="O27" i="8"/>
  <c r="O26" i="8"/>
  <c r="Q14" i="7"/>
  <c r="K51" i="10"/>
  <c r="J51" i="10"/>
  <c r="I51" i="10"/>
  <c r="H51" i="10"/>
  <c r="G51" i="10"/>
  <c r="F51" i="10"/>
  <c r="E51" i="10"/>
  <c r="K50" i="10"/>
  <c r="K53" i="10" s="1"/>
  <c r="J50" i="10"/>
  <c r="I50" i="10"/>
  <c r="H50" i="10"/>
  <c r="G50" i="10"/>
  <c r="G53" i="10" s="1"/>
  <c r="F50" i="10"/>
  <c r="E50" i="10"/>
  <c r="K49" i="10"/>
  <c r="K52" i="10" s="1"/>
  <c r="J49" i="10"/>
  <c r="I49" i="10"/>
  <c r="H49" i="10"/>
  <c r="G49" i="10"/>
  <c r="G52" i="10" s="1"/>
  <c r="F49" i="10"/>
  <c r="F52" i="10" s="1"/>
  <c r="E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J52" i="10" l="1"/>
  <c r="E53" i="10"/>
  <c r="I53" i="10"/>
  <c r="E52" i="10"/>
  <c r="I52" i="10"/>
  <c r="L51" i="10"/>
  <c r="F53" i="10"/>
  <c r="J53" i="10"/>
  <c r="H53" i="10"/>
  <c r="H52" i="10"/>
  <c r="L49" i="10"/>
  <c r="L50" i="10"/>
  <c r="L53" i="10" l="1"/>
  <c r="L52" i="10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M58" i="7" s="1"/>
  <c r="L55" i="7"/>
  <c r="K55" i="7"/>
  <c r="J55" i="7"/>
  <c r="P54" i="7"/>
  <c r="P57" i="7" s="1"/>
  <c r="O54" i="7"/>
  <c r="O57" i="7" s="1"/>
  <c r="N54" i="7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N58" i="7" l="1"/>
  <c r="N57" i="7"/>
  <c r="L58" i="7"/>
  <c r="L57" i="7"/>
  <c r="K57" i="7"/>
  <c r="K58" i="7"/>
  <c r="Q56" i="7"/>
  <c r="J58" i="7"/>
  <c r="J57" i="7"/>
  <c r="Q54" i="7"/>
  <c r="Q55" i="7"/>
  <c r="Q58" i="7" s="1"/>
  <c r="Q57" i="7" l="1"/>
</calcChain>
</file>

<file path=xl/sharedStrings.xml><?xml version="1.0" encoding="utf-8"?>
<sst xmlns="http://schemas.openxmlformats.org/spreadsheetml/2006/main" count="376" uniqueCount="271">
  <si>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</si>
  <si>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</si>
  <si>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</si>
  <si>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</si>
  <si>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</si>
  <si>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</si>
  <si>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</si>
  <si>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</si>
  <si>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</si>
  <si>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</si>
  <si>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</si>
  <si>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</si>
  <si>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</si>
  <si>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</si>
  <si>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</si>
  <si>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</si>
  <si>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</si>
  <si>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</si>
  <si>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</si>
  <si>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</si>
  <si>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</si>
  <si>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</si>
  <si>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</si>
  <si>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</si>
  <si>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</si>
  <si>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</si>
  <si>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</si>
  <si>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</si>
  <si>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</si>
  <si>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</si>
  <si>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</si>
  <si>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</si>
  <si>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</si>
  <si>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</si>
  <si>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</si>
  <si>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</si>
  <si>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</si>
  <si>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</si>
  <si>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</si>
  <si>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</si>
  <si>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</si>
  <si>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</si>
  <si>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</si>
  <si>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</si>
  <si>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</si>
  <si>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</si>
  <si>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</si>
  <si>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</si>
  <si>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</si>
  <si>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</si>
  <si>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</si>
  <si>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</si>
  <si>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</si>
  <si>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</si>
  <si>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</si>
  <si>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</si>
  <si>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</si>
  <si>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</si>
  <si>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</si>
  <si>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</si>
  <si>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</si>
  <si>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</si>
  <si>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</si>
  <si>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</si>
  <si>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</si>
  <si>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</si>
  <si>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</si>
  <si>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</si>
  <si>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</si>
  <si>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</si>
  <si>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</si>
  <si>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</si>
  <si>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</si>
  <si>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</si>
  <si>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</si>
  <si>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</si>
  <si>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</si>
  <si>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</si>
  <si>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</si>
  <si>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</si>
  <si>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</si>
  <si>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</si>
  <si>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</si>
  <si>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</si>
  <si>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</si>
  <si>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</si>
  <si>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</si>
  <si>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</si>
  <si>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</si>
  <si>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</si>
  <si>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</si>
  <si>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</si>
  <si>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</si>
  <si>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</si>
  <si>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</si>
  <si>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</si>
  <si>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</si>
  <si>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</si>
  <si>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</si>
  <si>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221U0861</t>
  </si>
  <si>
    <t>QUINO CINTA KARINA GUADALUPE</t>
  </si>
  <si>
    <t>HERNANDEZ BURGOS JORGE</t>
  </si>
  <si>
    <t>211U0405</t>
  </si>
  <si>
    <t>MERCADOTECNIA ELECTRONICA</t>
  </si>
  <si>
    <t>707-A</t>
  </si>
  <si>
    <t>221U0413</t>
  </si>
  <si>
    <t>221U0415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</si>
  <si>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</si>
  <si>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</si>
  <si>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</si>
  <si>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</si>
  <si>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</si>
  <si>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</si>
  <si>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</si>
  <si>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</si>
  <si>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</si>
  <si>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</si>
  <si>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</si>
  <si>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</si>
  <si>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</si>
  <si>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</si>
  <si>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</si>
  <si>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</si>
  <si>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</si>
  <si>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</si>
  <si>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</si>
  <si>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</si>
  <si>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</si>
  <si>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</si>
  <si>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</si>
  <si>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</si>
  <si>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</si>
  <si>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</si>
  <si>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</si>
  <si>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AMBROS IXTEPÁN FLORICELA</t>
  </si>
  <si>
    <t xml:space="preserve">AMBROS XOLO INGRID </t>
  </si>
  <si>
    <t xml:space="preserve">ANOTA SEBA FELIPE DE JESÚS ABRAHAM </t>
  </si>
  <si>
    <t xml:space="preserve">BARRIOS CHAPOL JOSÉ ANTONIO </t>
  </si>
  <si>
    <t xml:space="preserve">BAXIN PUCHETA JAZMÍN </t>
  </si>
  <si>
    <t xml:space="preserve">CANSINO BELLÍ JONATHAN </t>
  </si>
  <si>
    <t xml:space="preserve">CHIGAL MACHUCHO RAMIRO ALESSANDRO </t>
  </si>
  <si>
    <t xml:space="preserve">COMI VELASCO LESLIE JANINE </t>
  </si>
  <si>
    <t xml:space="preserve">CRUZ TEPACH JORGE ABRAHAM </t>
  </si>
  <si>
    <t xml:space="preserve">ESCRIBANO POLITO NORMA DEL CARMEN </t>
  </si>
  <si>
    <t xml:space="preserve">FLORES COBAXIN ALEXANDER </t>
  </si>
  <si>
    <t xml:space="preserve">GONZÁLEZ CRUZ JOHNY </t>
  </si>
  <si>
    <t xml:space="preserve">GUTIÉRREZ MELO LUIS </t>
  </si>
  <si>
    <t xml:space="preserve">HERNÁNDEZ ANTEMATE JULISSA DEL CARMEN </t>
  </si>
  <si>
    <t xml:space="preserve">HERNÁNDEZ TOTO LUIS ÁNGEL </t>
  </si>
  <si>
    <t xml:space="preserve">IXTEPAN BELLÍ LUZ ALEJANDRA </t>
  </si>
  <si>
    <t xml:space="preserve">LÓPEZ CANSINO JOLETH ESMERALDA </t>
  </si>
  <si>
    <t>MARTHEN GÁMEZ ALICIA KARELIA</t>
  </si>
  <si>
    <t xml:space="preserve">MIROS LUCHO YAMILETH </t>
  </si>
  <si>
    <t xml:space="preserve">MORALES CAMPOS PEDRO GERARDO </t>
  </si>
  <si>
    <t xml:space="preserve">PAXTIAN CAPI MILAGROS JAMILETH </t>
  </si>
  <si>
    <t xml:space="preserve">PUCHETA ROSAS YUSLEYSI </t>
  </si>
  <si>
    <t>REYES FISCAL GIEZI</t>
  </si>
  <si>
    <t xml:space="preserve">SEBA MORAN KEVIN MARCELO </t>
  </si>
  <si>
    <t>COSME COBAXIN ELIAS FERNANDO</t>
  </si>
  <si>
    <t>FUNDAMENTOS DE GESTIÓN EMPRESARIAL</t>
  </si>
  <si>
    <t>ALEMÁN PRIETO GÉNESIS MILAGROS</t>
  </si>
  <si>
    <t>ARRES XOLO ARLETTE DEL CARMEN</t>
  </si>
  <si>
    <t>AZAMAR AZAMAR ANA LIZZET</t>
  </si>
  <si>
    <t>BARRIENTOS COTA JESSICA SARAHI</t>
  </si>
  <si>
    <t>BAXIN SÁNCHEZ RAMSES DE JESÚS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</si>
  <si>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</si>
  <si>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</si>
  <si>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</si>
  <si>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</si>
  <si>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</si>
  <si>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</si>
  <si>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</si>
  <si>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</si>
  <si>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</si>
  <si>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</si>
  <si>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</si>
  <si>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</si>
  <si>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</si>
  <si>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OLIN PÉREZ JANITZZI JANNET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</si>
  <si>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</si>
  <si>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</si>
  <si>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</si>
  <si>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</si>
  <si>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</si>
  <si>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</si>
  <si>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</si>
  <si>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</si>
  <si>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</si>
  <si>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</si>
  <si>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MERCADOTECNIA</t>
  </si>
  <si>
    <t>507-B</t>
  </si>
  <si>
    <t>107-B</t>
  </si>
  <si>
    <t>MOTO COBAXIN JORGE FRANCISCO</t>
  </si>
  <si>
    <t>231U0310</t>
  </si>
  <si>
    <t>221U0472</t>
  </si>
  <si>
    <t>SUAREZ LINARES LINDA GUADALUPE</t>
  </si>
  <si>
    <t>221U0458</t>
  </si>
  <si>
    <t>MARTINEZ ASCAÑO KENIA MARIA</t>
  </si>
  <si>
    <t>QUINO ATEN MARLI CITLALLY</t>
  </si>
  <si>
    <t>707-B</t>
  </si>
  <si>
    <t>HABILIDADES DIRECTIVAS I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</si>
  <si>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</si>
  <si>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</si>
  <si>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</si>
  <si>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</si>
  <si>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</si>
  <si>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</si>
  <si>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</si>
  <si>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</si>
  <si>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</si>
  <si>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</si>
  <si>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</si>
  <si>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</si>
  <si>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</si>
  <si>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</si>
  <si>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</si>
  <si>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</si>
  <si>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</si>
  <si>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</si>
  <si>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</si>
  <si>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</si>
  <si>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</si>
  <si>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</si>
  <si>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</si>
  <si>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</si>
  <si>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</si>
  <si>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</si>
  <si>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</si>
  <si>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</si>
  <si>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</si>
  <si>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</si>
  <si>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</si>
  <si>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</si>
  <si>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</si>
  <si>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</si>
  <si>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</si>
  <si>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</si>
  <si>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</si>
  <si>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</si>
  <si>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</si>
  <si>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</si>
  <si>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</si>
  <si>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</si>
  <si>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</si>
  <si>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 xml:space="preserve">MOTO COBAXIN JORGE FRANCISCO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</si>
  <si>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</si>
  <si>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</si>
  <si>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</si>
  <si>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</si>
  <si>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</si>
  <si>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</si>
  <si>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</si>
  <si>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</si>
  <si>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</si>
  <si>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</si>
  <si>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</si>
  <si>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</si>
  <si>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</si>
  <si>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</si>
  <si>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</si>
  <si>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</si>
  <si>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</si>
  <si>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</si>
  <si>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</si>
  <si>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</si>
  <si>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231U0666</t>
  </si>
  <si>
    <t xml:space="preserve">FARARONI FLORES FATIMA ESMERALDA </t>
  </si>
  <si>
    <t xml:space="preserve">AGOSTO-DICIEMBRE 2024 </t>
  </si>
  <si>
    <t>231U0262</t>
  </si>
  <si>
    <t>231U0280</t>
  </si>
  <si>
    <t>107-A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</si>
</sst>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2" applyFont="1" applyBorder="1"/>
    <xf numFmtId="0" fontId="4" fillId="0" borderId="2" xfId="0" applyFont="1" applyBorder="1"/>
    <xf numFmtId="0" fontId="0" fillId="0" borderId="5" xfId="0" applyBorder="1"/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7" fontId="4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tabSelected="1" topLeftCell="A10" zoomScaleNormal="100" workbookViewId="0">
      <selection activeCell="H32" sqref="H3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1"/>
      <c r="P2" s="1"/>
    </row>
    <row r="3" spans="2:20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32"/>
      <c r="P3" s="32"/>
    </row>
    <row r="4" spans="2:20">
      <c r="C4" t="s">
        <v>0</v>
      </c>
      <c r="D4" s="69" t="s">
        <v>103</v>
      </c>
      <c r="E4" s="69"/>
      <c r="F4" s="69"/>
      <c r="G4" s="69"/>
      <c r="H4" s="70" t="s">
        <v>104</v>
      </c>
      <c r="I4" s="70"/>
      <c r="K4" t="s">
        <v>2</v>
      </c>
      <c r="L4" s="71">
        <v>45564</v>
      </c>
      <c r="M4" s="71"/>
    </row>
    <row r="5" spans="2:20" ht="6.75" customHeight="1">
      <c r="D5" s="3"/>
      <c r="E5" s="3"/>
      <c r="F5" s="3"/>
      <c r="G5" s="3"/>
    </row>
    <row r="6" spans="2:20">
      <c r="C6" t="s">
        <v>3</v>
      </c>
      <c r="D6" s="70" t="s">
        <v>267</v>
      </c>
      <c r="E6" s="70"/>
      <c r="F6" s="70"/>
      <c r="G6" s="70"/>
      <c r="H6" s="32"/>
      <c r="I6" s="72" t="s">
        <v>29</v>
      </c>
      <c r="J6" s="72"/>
      <c r="K6" s="72"/>
      <c r="L6" s="72"/>
      <c r="M6" s="72"/>
      <c r="N6" s="72"/>
    </row>
    <row r="7" spans="2:20" ht="11.25" customHeight="1"/>
    <row r="8" spans="2:20">
      <c r="B8" s="2" t="s">
        <v>4</v>
      </c>
      <c r="C8" s="2" t="s">
        <v>6</v>
      </c>
      <c r="D8" s="73" t="s">
        <v>5</v>
      </c>
      <c r="E8" s="73"/>
      <c r="F8" s="73"/>
      <c r="G8" s="73"/>
      <c r="H8" s="28" t="s">
        <v>7</v>
      </c>
      <c r="I8" s="28" t="s">
        <v>10</v>
      </c>
      <c r="J8" s="28" t="s">
        <v>11</v>
      </c>
      <c r="K8" s="28" t="s">
        <v>12</v>
      </c>
      <c r="L8" s="28" t="s">
        <v>13</v>
      </c>
      <c r="M8" s="28" t="s">
        <v>14</v>
      </c>
      <c r="N8" s="28" t="s">
        <v>15</v>
      </c>
      <c r="O8" s="6" t="s">
        <v>23</v>
      </c>
    </row>
    <row r="9" spans="2:20">
      <c r="B9">
        <v>1</v>
      </c>
      <c r="C9" s="14" t="s">
        <v>95</v>
      </c>
      <c r="D9" s="64" t="s">
        <v>73</v>
      </c>
      <c r="E9" s="65"/>
      <c r="F9" s="65"/>
      <c r="G9" s="66"/>
      <c r="H9" s="32">
        <v>93</v>
      </c>
      <c r="I9" s="22"/>
      <c r="J9" s="28"/>
      <c r="K9" s="28"/>
      <c r="L9" s="28"/>
      <c r="M9" s="28"/>
      <c r="N9" s="28"/>
      <c r="O9" s="7">
        <f>SUM(H9:N9)/7</f>
        <v>13.285714285714286</v>
      </c>
    </row>
    <row r="10" spans="2:20">
      <c r="B10" s="27">
        <v>2</v>
      </c>
      <c r="C10" s="14" t="s">
        <v>80</v>
      </c>
      <c r="D10" s="64" t="s">
        <v>30</v>
      </c>
      <c r="E10" s="65"/>
      <c r="F10" s="65"/>
      <c r="G10" s="66"/>
      <c r="H10" s="28">
        <v>100</v>
      </c>
      <c r="I10" s="22"/>
      <c r="J10" s="28"/>
      <c r="K10" s="28"/>
      <c r="L10" s="28"/>
      <c r="M10" s="28"/>
      <c r="N10" s="28"/>
      <c r="O10" s="7">
        <f t="shared" ref="O10:O25" si="0">SUM(H10:N10)/7</f>
        <v>14.285714285714286</v>
      </c>
    </row>
    <row r="11" spans="2:20">
      <c r="B11" s="27">
        <v>3</v>
      </c>
      <c r="C11" s="14" t="s">
        <v>97</v>
      </c>
      <c r="D11" s="24" t="s">
        <v>74</v>
      </c>
      <c r="E11" s="25"/>
      <c r="F11" s="25"/>
      <c r="G11" s="26"/>
      <c r="H11" s="28">
        <v>100</v>
      </c>
      <c r="I11" s="22"/>
      <c r="J11" s="28"/>
      <c r="K11" s="28"/>
      <c r="L11" s="28"/>
      <c r="M11" s="28"/>
      <c r="N11" s="28"/>
      <c r="O11" s="7">
        <f t="shared" si="0"/>
        <v>14.285714285714286</v>
      </c>
    </row>
    <row r="12" spans="2:20">
      <c r="B12" s="27"/>
      <c r="C12" s="14" t="s">
        <v>81</v>
      </c>
      <c r="D12" s="64" t="s">
        <v>31</v>
      </c>
      <c r="E12" s="65"/>
      <c r="F12" s="65"/>
      <c r="G12" s="66"/>
      <c r="H12" s="28">
        <v>100</v>
      </c>
      <c r="I12" s="22"/>
      <c r="J12" s="28"/>
      <c r="K12" s="28"/>
      <c r="L12" s="28"/>
      <c r="M12" s="28"/>
      <c r="N12" s="28"/>
      <c r="O12" s="7">
        <f t="shared" si="0"/>
        <v>14.285714285714286</v>
      </c>
    </row>
    <row r="13" spans="2:20">
      <c r="B13" s="27">
        <v>4</v>
      </c>
      <c r="C13" s="14" t="s">
        <v>94</v>
      </c>
      <c r="D13" s="24" t="s">
        <v>78</v>
      </c>
      <c r="E13" s="25"/>
      <c r="F13" s="25"/>
      <c r="G13" s="26"/>
      <c r="H13" s="28">
        <v>98</v>
      </c>
      <c r="I13" s="22"/>
      <c r="J13" s="28"/>
      <c r="K13" s="28"/>
      <c r="L13" s="28"/>
      <c r="M13" s="28"/>
      <c r="N13" s="28"/>
      <c r="O13" s="7">
        <f t="shared" si="0"/>
        <v>14</v>
      </c>
    </row>
    <row r="14" spans="2:20">
      <c r="B14" s="27">
        <v>6</v>
      </c>
      <c r="C14" s="14" t="s">
        <v>82</v>
      </c>
      <c r="D14" s="64" t="s">
        <v>32</v>
      </c>
      <c r="E14" s="65"/>
      <c r="F14" s="65"/>
      <c r="G14" s="66"/>
      <c r="H14" s="28">
        <v>95</v>
      </c>
      <c r="I14" s="22"/>
      <c r="J14" s="28"/>
      <c r="K14" s="28"/>
      <c r="L14" s="28"/>
      <c r="M14" s="28"/>
      <c r="N14" s="28"/>
      <c r="O14" s="7">
        <f t="shared" si="0"/>
        <v>13.571428571428571</v>
      </c>
      <c r="T14" s="29"/>
    </row>
    <row r="15" spans="2:20">
      <c r="B15" s="27">
        <v>7</v>
      </c>
      <c r="C15" s="14" t="s">
        <v>83</v>
      </c>
      <c r="D15" s="64" t="s">
        <v>33</v>
      </c>
      <c r="E15" s="65"/>
      <c r="F15" s="65"/>
      <c r="G15" s="66"/>
      <c r="H15" s="28">
        <v>100</v>
      </c>
      <c r="I15" s="22"/>
      <c r="J15" s="28"/>
      <c r="K15" s="28"/>
      <c r="L15" s="28"/>
      <c r="M15" s="28"/>
      <c r="N15" s="28"/>
      <c r="O15" s="7">
        <f t="shared" si="0"/>
        <v>14.285714285714286</v>
      </c>
      <c r="T15" s="29"/>
    </row>
    <row r="16" spans="2:20">
      <c r="B16" s="27">
        <v>8</v>
      </c>
      <c r="C16" s="14" t="s">
        <v>84</v>
      </c>
      <c r="D16" s="64" t="s">
        <v>24</v>
      </c>
      <c r="E16" s="65"/>
      <c r="F16" s="65"/>
      <c r="G16" s="66"/>
      <c r="H16" s="28">
        <v>100</v>
      </c>
      <c r="I16" s="22"/>
      <c r="J16" s="28"/>
      <c r="K16" s="28"/>
      <c r="L16" s="28"/>
      <c r="M16" s="28"/>
      <c r="N16" s="28"/>
      <c r="O16" s="7">
        <f t="shared" si="0"/>
        <v>14.285714285714286</v>
      </c>
      <c r="T16" s="29"/>
    </row>
    <row r="17" spans="2:22">
      <c r="B17" s="27">
        <v>9</v>
      </c>
      <c r="C17" s="14" t="s">
        <v>85</v>
      </c>
      <c r="D17" s="64" t="s">
        <v>34</v>
      </c>
      <c r="E17" s="65"/>
      <c r="F17" s="65"/>
      <c r="G17" s="66"/>
      <c r="H17" s="28">
        <v>93</v>
      </c>
      <c r="I17" s="22"/>
      <c r="J17" s="28"/>
      <c r="K17" s="28"/>
      <c r="L17" s="28"/>
      <c r="M17" s="28"/>
      <c r="N17" s="28"/>
      <c r="O17" s="7">
        <f t="shared" si="0"/>
        <v>13.285714285714286</v>
      </c>
      <c r="T17" s="29"/>
    </row>
    <row r="18" spans="2:22">
      <c r="B18" s="27">
        <v>10</v>
      </c>
      <c r="C18" s="14" t="s">
        <v>86</v>
      </c>
      <c r="D18" s="64" t="s">
        <v>35</v>
      </c>
      <c r="E18" s="65"/>
      <c r="F18" s="65"/>
      <c r="G18" s="66"/>
      <c r="H18" s="28">
        <v>100</v>
      </c>
      <c r="I18" s="22"/>
      <c r="J18" s="28"/>
      <c r="K18" s="28"/>
      <c r="L18" s="28"/>
      <c r="M18" s="28"/>
      <c r="N18" s="28"/>
      <c r="O18" s="7">
        <f t="shared" si="0"/>
        <v>14.285714285714286</v>
      </c>
      <c r="T18" s="29"/>
    </row>
    <row r="19" spans="2:22">
      <c r="B19" s="27">
        <v>11</v>
      </c>
      <c r="C19" s="14" t="s">
        <v>87</v>
      </c>
      <c r="D19" s="64" t="s">
        <v>25</v>
      </c>
      <c r="E19" s="65"/>
      <c r="F19" s="65"/>
      <c r="G19" s="66"/>
      <c r="H19" s="28">
        <v>100</v>
      </c>
      <c r="I19" s="22"/>
      <c r="J19" s="28"/>
      <c r="K19" s="28"/>
      <c r="L19" s="28"/>
      <c r="M19" s="28"/>
      <c r="N19" s="28"/>
      <c r="O19" s="7">
        <f t="shared" si="0"/>
        <v>14.285714285714286</v>
      </c>
      <c r="T19" s="29"/>
    </row>
    <row r="20" spans="2:22">
      <c r="B20" s="27">
        <v>12</v>
      </c>
      <c r="C20" s="14" t="s">
        <v>98</v>
      </c>
      <c r="D20" t="s">
        <v>75</v>
      </c>
      <c r="H20" s="28">
        <v>93</v>
      </c>
      <c r="I20" s="22"/>
      <c r="J20" s="28"/>
      <c r="K20" s="28"/>
      <c r="L20" s="28"/>
      <c r="M20" s="28"/>
      <c r="N20" s="28"/>
      <c r="O20" s="7">
        <f t="shared" si="0"/>
        <v>13.285714285714286</v>
      </c>
      <c r="T20" s="29"/>
    </row>
    <row r="21" spans="2:22">
      <c r="B21" s="27">
        <v>13</v>
      </c>
      <c r="C21" s="14" t="s">
        <v>88</v>
      </c>
      <c r="D21" s="64" t="s">
        <v>36</v>
      </c>
      <c r="E21" s="65"/>
      <c r="F21" s="65"/>
      <c r="G21" s="66"/>
      <c r="H21" s="28">
        <v>93</v>
      </c>
      <c r="I21" s="22"/>
      <c r="J21" s="28"/>
      <c r="K21" s="28"/>
      <c r="L21" s="28"/>
      <c r="M21" s="28"/>
      <c r="N21" s="28"/>
      <c r="O21" s="7">
        <f t="shared" si="0"/>
        <v>13.285714285714286</v>
      </c>
      <c r="T21" s="29"/>
    </row>
    <row r="22" spans="2:22">
      <c r="B22" s="27">
        <v>14</v>
      </c>
      <c r="C22" s="14" t="s">
        <v>89</v>
      </c>
      <c r="D22" s="24" t="s">
        <v>37</v>
      </c>
      <c r="E22" s="25"/>
      <c r="F22" s="25"/>
      <c r="G22" s="26"/>
      <c r="H22" s="28">
        <v>100</v>
      </c>
      <c r="I22" s="22"/>
      <c r="J22" s="28"/>
      <c r="K22" s="28"/>
      <c r="L22" s="28"/>
      <c r="M22" s="28"/>
      <c r="N22" s="28"/>
      <c r="O22" s="7">
        <f t="shared" si="0"/>
        <v>14.285714285714286</v>
      </c>
      <c r="T22" s="29"/>
    </row>
    <row r="23" spans="2:22">
      <c r="B23" s="27">
        <v>15</v>
      </c>
      <c r="C23" s="14" t="s">
        <v>90</v>
      </c>
      <c r="D23" s="24" t="s">
        <v>72</v>
      </c>
      <c r="E23" s="25"/>
      <c r="F23" s="25"/>
      <c r="G23" s="26"/>
      <c r="H23" s="28">
        <v>100</v>
      </c>
      <c r="I23" s="22"/>
      <c r="J23" s="28"/>
      <c r="K23" s="28"/>
      <c r="L23" s="28"/>
      <c r="M23" s="28"/>
      <c r="N23" s="28"/>
      <c r="O23" s="7">
        <f t="shared" si="0"/>
        <v>14.285714285714286</v>
      </c>
      <c r="S23" s="34"/>
      <c r="T23" s="29"/>
    </row>
    <row r="24" spans="2:22">
      <c r="B24" s="27">
        <v>16</v>
      </c>
      <c r="C24" s="14" t="s">
        <v>91</v>
      </c>
      <c r="D24" s="24" t="s">
        <v>76</v>
      </c>
      <c r="E24" s="25"/>
      <c r="F24" s="25"/>
      <c r="G24" s="26"/>
      <c r="H24" s="28">
        <v>95</v>
      </c>
      <c r="I24" s="22"/>
      <c r="J24" s="28"/>
      <c r="K24" s="28"/>
      <c r="L24" s="28"/>
      <c r="M24" s="28"/>
      <c r="N24" s="28"/>
      <c r="O24" s="7">
        <f t="shared" si="0"/>
        <v>13.571428571428571</v>
      </c>
      <c r="S24" s="34"/>
      <c r="T24" s="29"/>
    </row>
    <row r="25" spans="2:22">
      <c r="B25" s="27">
        <v>17</v>
      </c>
      <c r="C25" s="14" t="s">
        <v>27</v>
      </c>
      <c r="D25" s="24" t="s">
        <v>79</v>
      </c>
      <c r="E25" s="25"/>
      <c r="F25" s="25"/>
      <c r="G25" s="26"/>
      <c r="H25" s="28">
        <v>98</v>
      </c>
      <c r="I25" s="22"/>
      <c r="J25" s="28"/>
      <c r="K25" s="28"/>
      <c r="L25" s="28"/>
      <c r="M25" s="28"/>
      <c r="N25" s="28"/>
      <c r="O25" s="7">
        <f t="shared" si="0"/>
        <v>14</v>
      </c>
      <c r="S25" s="34"/>
      <c r="T25" s="29"/>
    </row>
    <row r="26" spans="2:22">
      <c r="B26" s="27">
        <v>18</v>
      </c>
      <c r="C26" s="14" t="s">
        <v>92</v>
      </c>
      <c r="D26" s="64" t="s">
        <v>198</v>
      </c>
      <c r="E26" s="65"/>
      <c r="F26" s="65"/>
      <c r="G26" s="66"/>
      <c r="H26" s="28">
        <v>89</v>
      </c>
      <c r="I26" s="22"/>
      <c r="J26" s="28"/>
      <c r="K26" s="28"/>
      <c r="L26" s="28"/>
      <c r="M26" s="28"/>
      <c r="N26" s="28"/>
      <c r="O26" s="7">
        <f t="shared" ref="O26:O56" si="1">SUM(H26:N26)/7</f>
        <v>12.714285714285714</v>
      </c>
      <c r="S26" s="34"/>
      <c r="T26" s="29"/>
    </row>
    <row r="27" spans="2:22">
      <c r="B27" s="27">
        <v>19</v>
      </c>
      <c r="C27" s="14" t="s">
        <v>93</v>
      </c>
      <c r="D27" s="24" t="s">
        <v>100</v>
      </c>
      <c r="E27" s="25"/>
      <c r="F27" s="25"/>
      <c r="G27" s="26"/>
      <c r="H27" s="28">
        <v>100</v>
      </c>
      <c r="I27" s="22"/>
      <c r="J27" s="28"/>
      <c r="K27" s="28"/>
      <c r="L27" s="28"/>
      <c r="M27" s="28"/>
      <c r="N27" s="28"/>
      <c r="O27" s="7">
        <f t="shared" si="1"/>
        <v>14.285714285714286</v>
      </c>
      <c r="S27" s="34"/>
      <c r="T27" s="29"/>
    </row>
    <row r="28" spans="2:22">
      <c r="B28" s="27">
        <v>20</v>
      </c>
      <c r="C28" s="14" t="s">
        <v>96</v>
      </c>
      <c r="D28" s="33" t="s">
        <v>77</v>
      </c>
      <c r="H28" s="28">
        <v>100</v>
      </c>
      <c r="I28" s="22"/>
      <c r="J28" s="28"/>
      <c r="K28" s="28"/>
      <c r="L28" s="28"/>
      <c r="M28" s="28"/>
      <c r="N28" s="28"/>
      <c r="O28" s="7">
        <f t="shared" si="1"/>
        <v>14.285714285714286</v>
      </c>
      <c r="S28" s="34"/>
      <c r="T28" s="29"/>
    </row>
    <row r="29" spans="2:22">
      <c r="B29" s="27">
        <v>21</v>
      </c>
      <c r="C29" s="14" t="s">
        <v>40</v>
      </c>
      <c r="D29" s="24" t="s">
        <v>38</v>
      </c>
      <c r="E29" s="25"/>
      <c r="F29" s="25"/>
      <c r="G29" s="26"/>
      <c r="H29" s="28">
        <v>90</v>
      </c>
      <c r="I29" s="22"/>
      <c r="J29" s="28"/>
      <c r="K29" s="28"/>
      <c r="L29" s="28"/>
      <c r="M29" s="28"/>
      <c r="N29" s="28"/>
      <c r="O29" s="7">
        <f t="shared" si="1"/>
        <v>12.857142857142858</v>
      </c>
      <c r="S29" s="34"/>
      <c r="T29" s="29"/>
    </row>
    <row r="30" spans="2:22">
      <c r="B30" s="27">
        <v>22</v>
      </c>
      <c r="C30" s="14" t="s">
        <v>27</v>
      </c>
      <c r="D30" s="24" t="s">
        <v>26</v>
      </c>
      <c r="E30" s="25"/>
      <c r="F30" s="25"/>
      <c r="G30" s="26"/>
      <c r="H30" s="28">
        <v>90</v>
      </c>
      <c r="I30" s="22"/>
      <c r="J30" s="28"/>
      <c r="K30" s="28"/>
      <c r="L30" s="28"/>
      <c r="M30" s="28"/>
      <c r="N30" s="28"/>
      <c r="O30" s="7">
        <f t="shared" si="1"/>
        <v>12.857142857142858</v>
      </c>
      <c r="S30" s="34"/>
      <c r="T30" s="29"/>
      <c r="U30" s="5"/>
      <c r="V30" s="5"/>
    </row>
    <row r="31" spans="2:22">
      <c r="B31" s="27">
        <v>23</v>
      </c>
      <c r="C31" s="14" t="s">
        <v>28</v>
      </c>
      <c r="D31" s="64" t="s">
        <v>39</v>
      </c>
      <c r="E31" s="65"/>
      <c r="F31" s="65"/>
      <c r="G31" s="66"/>
      <c r="H31" s="28">
        <v>93</v>
      </c>
      <c r="I31" s="22"/>
      <c r="J31" s="28"/>
      <c r="K31" s="28"/>
      <c r="L31" s="28"/>
      <c r="M31" s="28"/>
      <c r="N31" s="28"/>
      <c r="O31" s="7">
        <f t="shared" si="1"/>
        <v>13.285714285714286</v>
      </c>
      <c r="S31" s="34"/>
      <c r="T31" s="29"/>
      <c r="U31" s="15"/>
      <c r="V31" s="15"/>
    </row>
    <row r="32" spans="2:22">
      <c r="B32" s="27">
        <v>24</v>
      </c>
      <c r="C32" s="46"/>
      <c r="D32" s="61"/>
      <c r="E32" s="62"/>
      <c r="F32" s="62"/>
      <c r="G32" s="63"/>
      <c r="H32" s="28"/>
      <c r="I32" s="22"/>
      <c r="J32" s="28"/>
      <c r="K32" s="28"/>
      <c r="L32" s="28"/>
      <c r="M32" s="28"/>
      <c r="N32" s="28"/>
      <c r="O32" s="7">
        <f t="shared" si="1"/>
        <v>0</v>
      </c>
      <c r="S32" s="34"/>
      <c r="T32" s="29"/>
    </row>
    <row r="33" spans="2:20">
      <c r="B33" s="27">
        <v>25</v>
      </c>
      <c r="C33" s="46"/>
      <c r="D33" s="61"/>
      <c r="E33" s="62"/>
      <c r="F33" s="62"/>
      <c r="G33" s="63"/>
      <c r="H33" s="28"/>
      <c r="I33" s="22"/>
      <c r="J33" s="28"/>
      <c r="K33" s="28"/>
      <c r="L33" s="28"/>
      <c r="M33" s="28"/>
      <c r="N33" s="28"/>
      <c r="O33" s="7">
        <f>SUM(H33:N33)/7</f>
        <v>0</v>
      </c>
      <c r="S33" s="34"/>
      <c r="T33" s="29"/>
    </row>
    <row r="34" spans="2:20">
      <c r="B34" s="27">
        <f t="shared" ref="B34:B61" si="2">B33+1</f>
        <v>26</v>
      </c>
      <c r="C34" s="14"/>
      <c r="D34" s="58"/>
      <c r="E34" s="59"/>
      <c r="F34" s="59"/>
      <c r="G34" s="60"/>
      <c r="H34" s="28"/>
      <c r="I34" s="22"/>
      <c r="J34" s="28"/>
      <c r="K34" s="28"/>
      <c r="L34" s="28"/>
      <c r="M34" s="28"/>
      <c r="N34" s="28"/>
      <c r="O34" s="7">
        <f t="shared" si="1"/>
        <v>0</v>
      </c>
      <c r="S34" s="34"/>
      <c r="T34" s="29"/>
    </row>
    <row r="35" spans="2:20">
      <c r="B35" s="27">
        <f t="shared" si="2"/>
        <v>27</v>
      </c>
      <c r="C35" s="14"/>
      <c r="D35" s="75"/>
      <c r="E35" s="75"/>
      <c r="F35" s="75"/>
      <c r="G35" s="75"/>
      <c r="H35" s="28"/>
      <c r="I35" s="22"/>
      <c r="J35" s="28"/>
      <c r="K35" s="28"/>
      <c r="L35" s="28"/>
      <c r="M35" s="28"/>
      <c r="N35" s="28"/>
      <c r="O35" s="7">
        <f t="shared" si="1"/>
        <v>0</v>
      </c>
      <c r="S35" s="34"/>
      <c r="T35" s="29"/>
    </row>
    <row r="36" spans="2:20">
      <c r="B36" s="27">
        <f t="shared" si="2"/>
        <v>28</v>
      </c>
      <c r="C36" s="14"/>
      <c r="D36" s="58"/>
      <c r="E36" s="59"/>
      <c r="F36" s="59"/>
      <c r="G36" s="60"/>
      <c r="H36" s="28"/>
      <c r="I36" s="22"/>
      <c r="J36" s="28"/>
      <c r="K36" s="28"/>
      <c r="L36" s="28"/>
      <c r="M36" s="28"/>
      <c r="N36" s="28"/>
      <c r="O36" s="7">
        <f t="shared" si="1"/>
        <v>0</v>
      </c>
      <c r="S36" s="34"/>
      <c r="T36" s="29"/>
    </row>
    <row r="37" spans="2:20">
      <c r="B37" s="27">
        <f t="shared" si="2"/>
        <v>29</v>
      </c>
      <c r="C37" s="14"/>
      <c r="D37" s="58"/>
      <c r="E37" s="59"/>
      <c r="F37" s="59"/>
      <c r="G37" s="60"/>
      <c r="H37" s="28"/>
      <c r="I37" s="22"/>
      <c r="J37" s="28"/>
      <c r="K37" s="28"/>
      <c r="L37" s="28"/>
      <c r="M37" s="28"/>
      <c r="N37" s="28"/>
      <c r="O37" s="7">
        <f t="shared" si="1"/>
        <v>0</v>
      </c>
      <c r="S37" s="34"/>
      <c r="T37" s="5"/>
    </row>
    <row r="38" spans="2:20">
      <c r="B38" s="27">
        <f t="shared" si="2"/>
        <v>30</v>
      </c>
      <c r="C38" s="14"/>
      <c r="D38" s="61"/>
      <c r="E38" s="62"/>
      <c r="F38" s="62"/>
      <c r="G38" s="63"/>
      <c r="H38" s="28"/>
      <c r="I38" s="22"/>
      <c r="J38" s="28"/>
      <c r="K38" s="28"/>
      <c r="L38" s="28"/>
      <c r="M38" s="28"/>
      <c r="N38" s="28"/>
      <c r="O38" s="7">
        <f t="shared" si="1"/>
        <v>0</v>
      </c>
      <c r="S38" s="34"/>
      <c r="T38" s="5"/>
    </row>
    <row r="39" spans="2:20">
      <c r="B39" s="27">
        <f t="shared" si="2"/>
        <v>31</v>
      </c>
      <c r="C39" s="14"/>
      <c r="D39" s="58"/>
      <c r="E39" s="59"/>
      <c r="F39" s="59"/>
      <c r="G39" s="60"/>
      <c r="H39" s="28"/>
      <c r="I39" s="22"/>
      <c r="J39" s="28"/>
      <c r="K39" s="28"/>
      <c r="L39" s="28"/>
      <c r="M39" s="28"/>
      <c r="N39" s="28"/>
      <c r="O39" s="7">
        <f t="shared" si="1"/>
        <v>0</v>
      </c>
    </row>
    <row r="40" spans="2:20">
      <c r="B40" s="27">
        <f t="shared" si="2"/>
        <v>32</v>
      </c>
      <c r="C40" s="14"/>
      <c r="D40" s="58"/>
      <c r="E40" s="59"/>
      <c r="F40" s="59"/>
      <c r="G40" s="60"/>
      <c r="H40" s="28"/>
      <c r="I40" s="22"/>
      <c r="J40" s="28"/>
      <c r="K40" s="28"/>
      <c r="L40" s="28"/>
      <c r="M40" s="28"/>
      <c r="N40" s="28"/>
      <c r="O40" s="7">
        <f t="shared" si="1"/>
        <v>0</v>
      </c>
    </row>
    <row r="41" spans="2:20">
      <c r="B41" s="27">
        <f t="shared" si="2"/>
        <v>33</v>
      </c>
      <c r="C41" s="14"/>
      <c r="D41" s="58"/>
      <c r="E41" s="59"/>
      <c r="F41" s="59"/>
      <c r="G41" s="60"/>
      <c r="H41" s="28"/>
      <c r="I41" s="22"/>
      <c r="J41" s="28"/>
      <c r="K41" s="28"/>
      <c r="L41" s="28"/>
      <c r="M41" s="28"/>
      <c r="N41" s="28"/>
      <c r="O41" s="7">
        <f t="shared" si="1"/>
        <v>0</v>
      </c>
    </row>
    <row r="42" spans="2:20">
      <c r="B42" s="27">
        <f t="shared" si="2"/>
        <v>34</v>
      </c>
      <c r="C42" s="14"/>
      <c r="D42" s="58"/>
      <c r="E42" s="59"/>
      <c r="F42" s="59"/>
      <c r="G42" s="60"/>
      <c r="H42" s="28"/>
      <c r="I42" s="22"/>
      <c r="J42" s="28"/>
      <c r="K42" s="28"/>
      <c r="L42" s="28"/>
      <c r="M42" s="28"/>
      <c r="N42" s="28"/>
      <c r="O42" s="7">
        <f t="shared" si="1"/>
        <v>0</v>
      </c>
    </row>
    <row r="43" spans="2:20">
      <c r="B43" s="27">
        <f t="shared" si="2"/>
        <v>35</v>
      </c>
      <c r="C43" s="27"/>
      <c r="D43" s="74"/>
      <c r="E43" s="74"/>
      <c r="F43" s="74"/>
      <c r="G43" s="74"/>
      <c r="H43" s="28"/>
      <c r="I43" s="22"/>
      <c r="J43" s="28"/>
      <c r="K43" s="28"/>
      <c r="L43" s="28"/>
      <c r="M43" s="28"/>
      <c r="N43" s="28"/>
      <c r="O43" s="7">
        <f t="shared" si="1"/>
        <v>0</v>
      </c>
    </row>
    <row r="44" spans="2:20">
      <c r="B44" s="27">
        <f t="shared" si="2"/>
        <v>36</v>
      </c>
      <c r="C44" s="27"/>
      <c r="D44" s="74"/>
      <c r="E44" s="74"/>
      <c r="F44" s="74"/>
      <c r="G44" s="74"/>
      <c r="H44" s="28"/>
      <c r="I44" s="28"/>
      <c r="J44" s="28"/>
      <c r="K44" s="28"/>
      <c r="L44" s="28"/>
      <c r="M44" s="28"/>
      <c r="N44" s="28"/>
      <c r="O44" s="7">
        <f t="shared" si="1"/>
        <v>0</v>
      </c>
    </row>
    <row r="45" spans="2:20">
      <c r="B45" s="27">
        <f t="shared" si="2"/>
        <v>37</v>
      </c>
      <c r="C45" s="27"/>
      <c r="D45" s="74"/>
      <c r="E45" s="74"/>
      <c r="F45" s="74"/>
      <c r="G45" s="74"/>
      <c r="H45" s="28"/>
      <c r="I45" s="28"/>
      <c r="J45" s="28"/>
      <c r="K45" s="28"/>
      <c r="L45" s="28"/>
      <c r="M45" s="28"/>
      <c r="N45" s="28"/>
      <c r="O45" s="7">
        <f t="shared" si="1"/>
        <v>0</v>
      </c>
    </row>
    <row r="46" spans="2:20">
      <c r="B46" s="27">
        <f t="shared" si="2"/>
        <v>38</v>
      </c>
      <c r="C46" s="27"/>
      <c r="D46" s="74"/>
      <c r="E46" s="74"/>
      <c r="F46" s="74"/>
      <c r="G46" s="74"/>
      <c r="H46" s="28"/>
      <c r="I46" s="28"/>
      <c r="J46" s="28"/>
      <c r="K46" s="28"/>
      <c r="L46" s="28"/>
      <c r="M46" s="28"/>
      <c r="N46" s="28"/>
      <c r="O46" s="7">
        <f t="shared" si="1"/>
        <v>0</v>
      </c>
    </row>
    <row r="47" spans="2:20">
      <c r="B47" s="27">
        <f t="shared" si="2"/>
        <v>39</v>
      </c>
      <c r="C47" s="27"/>
      <c r="D47" s="74"/>
      <c r="E47" s="74"/>
      <c r="F47" s="74"/>
      <c r="G47" s="74"/>
      <c r="H47" s="28"/>
      <c r="I47" s="28"/>
      <c r="J47" s="28"/>
      <c r="K47" s="28"/>
      <c r="L47" s="28"/>
      <c r="M47" s="28"/>
      <c r="N47" s="28"/>
      <c r="O47" s="7">
        <f t="shared" si="1"/>
        <v>0</v>
      </c>
    </row>
    <row r="48" spans="2:20">
      <c r="B48" s="27">
        <f t="shared" si="2"/>
        <v>40</v>
      </c>
      <c r="C48" s="27"/>
      <c r="D48" s="74"/>
      <c r="E48" s="74"/>
      <c r="F48" s="74"/>
      <c r="G48" s="74"/>
      <c r="H48" s="28"/>
      <c r="I48" s="28"/>
      <c r="J48" s="28"/>
      <c r="K48" s="28"/>
      <c r="L48" s="28"/>
      <c r="M48" s="28"/>
      <c r="N48" s="28"/>
      <c r="O48" s="7">
        <f t="shared" si="1"/>
        <v>0</v>
      </c>
    </row>
    <row r="49" spans="2:15">
      <c r="B49" s="27">
        <f t="shared" si="2"/>
        <v>41</v>
      </c>
      <c r="C49" s="27"/>
      <c r="D49" s="74"/>
      <c r="E49" s="74"/>
      <c r="F49" s="74"/>
      <c r="G49" s="74"/>
      <c r="H49" s="28"/>
      <c r="I49" s="28"/>
      <c r="J49" s="28"/>
      <c r="K49" s="28"/>
      <c r="L49" s="28"/>
      <c r="M49" s="28"/>
      <c r="N49" s="28"/>
      <c r="O49" s="7">
        <f t="shared" si="1"/>
        <v>0</v>
      </c>
    </row>
    <row r="50" spans="2:15">
      <c r="B50" s="27">
        <f t="shared" si="2"/>
        <v>42</v>
      </c>
      <c r="C50" s="27"/>
      <c r="D50" s="74"/>
      <c r="E50" s="74"/>
      <c r="F50" s="74"/>
      <c r="G50" s="74"/>
      <c r="H50" s="28"/>
      <c r="I50" s="28"/>
      <c r="J50" s="28"/>
      <c r="K50" s="28"/>
      <c r="L50" s="28"/>
      <c r="M50" s="28"/>
      <c r="N50" s="28"/>
      <c r="O50" s="7">
        <f t="shared" si="1"/>
        <v>0</v>
      </c>
    </row>
    <row r="51" spans="2:15">
      <c r="B51" s="27">
        <f t="shared" si="2"/>
        <v>43</v>
      </c>
      <c r="C51" s="27"/>
      <c r="D51" s="74"/>
      <c r="E51" s="74"/>
      <c r="F51" s="74"/>
      <c r="G51" s="74"/>
      <c r="H51" s="28"/>
      <c r="I51" s="28"/>
      <c r="J51" s="28"/>
      <c r="K51" s="28"/>
      <c r="L51" s="28"/>
      <c r="M51" s="28"/>
      <c r="N51" s="28"/>
      <c r="O51" s="7">
        <f t="shared" si="1"/>
        <v>0</v>
      </c>
    </row>
    <row r="52" spans="2:15">
      <c r="B52" s="27">
        <f t="shared" si="2"/>
        <v>44</v>
      </c>
      <c r="C52" s="27"/>
      <c r="D52" s="74"/>
      <c r="E52" s="74"/>
      <c r="F52" s="74"/>
      <c r="G52" s="74"/>
      <c r="H52" s="28"/>
      <c r="I52" s="28"/>
      <c r="J52" s="28"/>
      <c r="K52" s="28"/>
      <c r="L52" s="28"/>
      <c r="M52" s="28"/>
      <c r="N52" s="28"/>
      <c r="O52" s="7">
        <f t="shared" si="1"/>
        <v>0</v>
      </c>
    </row>
    <row r="53" spans="2:15">
      <c r="B53" s="27">
        <f t="shared" si="2"/>
        <v>45</v>
      </c>
      <c r="C53" s="4"/>
      <c r="D53" s="74"/>
      <c r="E53" s="74"/>
      <c r="F53" s="74"/>
      <c r="G53" s="74"/>
      <c r="H53" s="28"/>
      <c r="I53" s="28"/>
      <c r="J53" s="28"/>
      <c r="K53" s="28"/>
      <c r="L53" s="28"/>
      <c r="M53" s="28"/>
      <c r="N53" s="28"/>
      <c r="O53" s="7">
        <f t="shared" si="1"/>
        <v>0</v>
      </c>
    </row>
    <row r="54" spans="2:15">
      <c r="B54" s="27">
        <f t="shared" si="2"/>
        <v>46</v>
      </c>
      <c r="C54" s="4"/>
      <c r="D54" s="74"/>
      <c r="E54" s="74"/>
      <c r="F54" s="74"/>
      <c r="G54" s="74"/>
      <c r="H54" s="28"/>
      <c r="I54" s="28"/>
      <c r="J54" s="28"/>
      <c r="K54" s="28"/>
      <c r="L54" s="28"/>
      <c r="M54" s="28"/>
      <c r="N54" s="28"/>
      <c r="O54" s="7">
        <f t="shared" si="1"/>
        <v>0</v>
      </c>
    </row>
    <row r="55" spans="2:15">
      <c r="B55" s="27">
        <f t="shared" si="2"/>
        <v>47</v>
      </c>
      <c r="C55" s="4"/>
      <c r="D55" s="74"/>
      <c r="E55" s="74"/>
      <c r="F55" s="74"/>
      <c r="G55" s="74"/>
      <c r="H55" s="28"/>
      <c r="I55" s="28"/>
      <c r="J55" s="28"/>
      <c r="K55" s="28"/>
      <c r="L55" s="28"/>
      <c r="M55" s="28"/>
      <c r="N55" s="28"/>
      <c r="O55" s="7">
        <f t="shared" si="1"/>
        <v>0</v>
      </c>
    </row>
    <row r="56" spans="2:15">
      <c r="B56" s="27">
        <f t="shared" si="2"/>
        <v>48</v>
      </c>
      <c r="C56" s="4"/>
      <c r="D56" s="74"/>
      <c r="E56" s="74"/>
      <c r="F56" s="74"/>
      <c r="G56" s="74"/>
      <c r="H56" s="28"/>
      <c r="I56" s="28"/>
      <c r="J56" s="28"/>
      <c r="K56" s="28"/>
      <c r="L56" s="28"/>
      <c r="M56" s="28"/>
      <c r="N56" s="28"/>
      <c r="O56" s="7">
        <f t="shared" si="1"/>
        <v>0</v>
      </c>
    </row>
    <row r="57" spans="2:15">
      <c r="B57" s="27">
        <f t="shared" si="2"/>
        <v>49</v>
      </c>
      <c r="C57" s="4"/>
      <c r="D57" s="74"/>
      <c r="E57" s="74"/>
      <c r="F57" s="74"/>
      <c r="G57" s="74"/>
      <c r="H57" s="28"/>
      <c r="I57" s="28"/>
      <c r="J57" s="28"/>
      <c r="K57" s="28"/>
      <c r="L57" s="28"/>
      <c r="M57" s="28"/>
      <c r="N57" s="28"/>
      <c r="O57" s="7">
        <f t="shared" ref="O57:O61" si="3">SUM(H57:N57)/7</f>
        <v>0</v>
      </c>
    </row>
    <row r="58" spans="2:15">
      <c r="B58" s="27">
        <f t="shared" si="2"/>
        <v>50</v>
      </c>
      <c r="C58" s="4"/>
      <c r="D58" s="74"/>
      <c r="E58" s="74"/>
      <c r="F58" s="74"/>
      <c r="G58" s="74"/>
      <c r="H58" s="28"/>
      <c r="I58" s="28"/>
      <c r="J58" s="28"/>
      <c r="K58" s="28"/>
      <c r="L58" s="28"/>
      <c r="M58" s="28"/>
      <c r="N58" s="28"/>
      <c r="O58" s="7">
        <f t="shared" si="3"/>
        <v>0</v>
      </c>
    </row>
    <row r="59" spans="2:15">
      <c r="B59" s="27">
        <f t="shared" si="2"/>
        <v>51</v>
      </c>
      <c r="C59" s="4"/>
      <c r="D59" s="74"/>
      <c r="E59" s="74"/>
      <c r="F59" s="74"/>
      <c r="G59" s="74"/>
      <c r="H59" s="28"/>
      <c r="I59" s="28"/>
      <c r="J59" s="28"/>
      <c r="K59" s="28"/>
      <c r="L59" s="28"/>
      <c r="M59" s="28"/>
      <c r="N59" s="28"/>
      <c r="O59" s="7">
        <f t="shared" si="3"/>
        <v>0</v>
      </c>
    </row>
    <row r="60" spans="2:15">
      <c r="B60" s="27">
        <f t="shared" si="2"/>
        <v>52</v>
      </c>
      <c r="C60" s="4"/>
      <c r="D60" s="74"/>
      <c r="E60" s="74"/>
      <c r="F60" s="74"/>
      <c r="G60" s="74"/>
      <c r="H60" s="28"/>
      <c r="I60" s="28"/>
      <c r="J60" s="28"/>
      <c r="K60" s="28"/>
      <c r="L60" s="28"/>
      <c r="M60" s="28"/>
      <c r="N60" s="28"/>
      <c r="O60" s="7">
        <f t="shared" si="3"/>
        <v>0</v>
      </c>
    </row>
    <row r="61" spans="2:15">
      <c r="B61" s="27">
        <f t="shared" si="2"/>
        <v>53</v>
      </c>
      <c r="C61" s="9"/>
      <c r="D61" s="61"/>
      <c r="E61" s="62"/>
      <c r="F61" s="62"/>
      <c r="G61" s="62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76"/>
      <c r="D62" s="76"/>
      <c r="E62" s="29"/>
      <c r="H62" s="31">
        <f t="shared" ref="H62:N62" si="4">COUNTIF(H9:H61,"&gt;=70")</f>
        <v>23</v>
      </c>
      <c r="I62" s="31">
        <f t="shared" si="4"/>
        <v>0</v>
      </c>
      <c r="J62" s="31">
        <f t="shared" si="4"/>
        <v>0</v>
      </c>
      <c r="K62" s="31">
        <f t="shared" si="4"/>
        <v>0</v>
      </c>
      <c r="L62" s="31">
        <f t="shared" si="4"/>
        <v>0</v>
      </c>
      <c r="M62" s="31">
        <f t="shared" si="4"/>
        <v>0</v>
      </c>
      <c r="N62" s="31">
        <f t="shared" si="4"/>
        <v>0</v>
      </c>
      <c r="O62" s="12">
        <f>COUNTIF(O9:O56,"&gt;=70")</f>
        <v>0</v>
      </c>
    </row>
    <row r="63" spans="2:15">
      <c r="C63" s="76"/>
      <c r="D63" s="76"/>
      <c r="E63" s="8"/>
      <c r="H63" s="30">
        <f t="shared" ref="H63:O63" si="5">COUNTIF(H9:H61,"&lt;70")</f>
        <v>0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53</v>
      </c>
    </row>
    <row r="64" spans="2:15">
      <c r="C64" s="76"/>
      <c r="D64" s="76"/>
      <c r="E64" s="76"/>
      <c r="H64" s="30">
        <f t="shared" ref="H64:O64" si="6">COUNT(H9:H61)</f>
        <v>23</v>
      </c>
      <c r="I64" s="30">
        <f t="shared" si="6"/>
        <v>0</v>
      </c>
      <c r="J64" s="30">
        <f t="shared" si="6"/>
        <v>0</v>
      </c>
      <c r="K64" s="30">
        <f t="shared" si="6"/>
        <v>0</v>
      </c>
      <c r="L64" s="30">
        <f t="shared" si="6"/>
        <v>0</v>
      </c>
      <c r="M64" s="30">
        <f t="shared" si="6"/>
        <v>0</v>
      </c>
      <c r="N64" s="30">
        <f t="shared" si="6"/>
        <v>0</v>
      </c>
      <c r="O64" s="30">
        <f t="shared" si="6"/>
        <v>53</v>
      </c>
    </row>
    <row r="65" spans="3:15">
      <c r="C65" s="76"/>
      <c r="D65" s="76"/>
      <c r="E65" s="29"/>
      <c r="F65" s="5"/>
      <c r="H65" s="10">
        <f>H62/H64</f>
        <v>1</v>
      </c>
      <c r="I65" s="11" t="e">
        <f t="shared" ref="I65:O65" si="7">I62/I64</f>
        <v>#DIV/0!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76"/>
      <c r="D66" s="76"/>
      <c r="E66" s="29"/>
      <c r="F66" s="5"/>
      <c r="H66" s="10">
        <f>H63/H64</f>
        <v>0</v>
      </c>
      <c r="I66" s="10" t="e">
        <f t="shared" ref="I66:O66" si="8">I63/I64</f>
        <v>#DIV/0!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76"/>
      <c r="D67" s="76"/>
      <c r="E67" s="8"/>
      <c r="F67" s="5"/>
    </row>
    <row r="68" spans="3:15">
      <c r="C68" s="29"/>
      <c r="D68" s="29"/>
      <c r="E68" s="8"/>
      <c r="F68" s="5"/>
    </row>
    <row r="69" spans="3:15">
      <c r="H69" s="77"/>
      <c r="I69" s="77"/>
      <c r="J69" s="77"/>
      <c r="K69" s="77"/>
      <c r="L69" s="77"/>
      <c r="M69" s="77"/>
      <c r="N69" s="77"/>
    </row>
    <row r="70" spans="3:15">
      <c r="H70" s="78" t="s">
        <v>18</v>
      </c>
      <c r="I70" s="78"/>
      <c r="J70" s="78"/>
      <c r="K70" s="78"/>
      <c r="L70" s="78"/>
      <c r="M70" s="78"/>
      <c r="N70" s="78"/>
    </row>
  </sheetData>
  <mergeCells count="58"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47:G47"/>
    <mergeCell ref="D31:G31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1:G41"/>
    <mergeCell ref="D42:G42"/>
    <mergeCell ref="D36:G36"/>
    <mergeCell ref="D37:G37"/>
    <mergeCell ref="D38:G38"/>
    <mergeCell ref="D39:G39"/>
    <mergeCell ref="D40:G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topLeftCell="A2" zoomScale="82" zoomScaleNormal="82" workbookViewId="0">
      <selection activeCell="J22" sqref="J2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"/>
      <c r="R2" s="1"/>
    </row>
    <row r="3" spans="2:2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1"/>
      <c r="R3" s="21"/>
    </row>
    <row r="4" spans="2:22">
      <c r="C4" t="s">
        <v>0</v>
      </c>
      <c r="D4" s="69" t="s">
        <v>103</v>
      </c>
      <c r="E4" s="69"/>
      <c r="F4" s="69"/>
      <c r="G4" s="69"/>
      <c r="I4" t="s">
        <v>1</v>
      </c>
      <c r="J4" s="70" t="s">
        <v>199</v>
      </c>
      <c r="K4" s="70"/>
      <c r="M4" t="s">
        <v>2</v>
      </c>
      <c r="N4" s="71">
        <v>45560</v>
      </c>
      <c r="O4" s="71"/>
    </row>
    <row r="5" spans="2:22" ht="6.75" customHeight="1">
      <c r="D5" s="3"/>
      <c r="E5" s="3"/>
      <c r="F5" s="3"/>
      <c r="G5" s="3"/>
    </row>
    <row r="6" spans="2:22">
      <c r="C6" t="s">
        <v>3</v>
      </c>
      <c r="D6" s="82" t="s">
        <v>267</v>
      </c>
      <c r="E6" s="70"/>
      <c r="F6" s="70"/>
      <c r="G6" s="70"/>
      <c r="I6" s="83" t="s">
        <v>22</v>
      </c>
      <c r="J6" s="83"/>
      <c r="K6" s="72" t="s">
        <v>29</v>
      </c>
      <c r="L6" s="72"/>
      <c r="M6" s="72"/>
      <c r="N6" s="72"/>
      <c r="O6" s="72"/>
      <c r="P6" s="72"/>
    </row>
    <row r="7" spans="2:22" ht="11.25" customHeight="1"/>
    <row r="8" spans="2:22">
      <c r="B8" s="2" t="s">
        <v>4</v>
      </c>
      <c r="C8" s="2" t="s">
        <v>6</v>
      </c>
      <c r="D8" s="73" t="s">
        <v>5</v>
      </c>
      <c r="E8" s="73"/>
      <c r="F8" s="73"/>
      <c r="G8" s="73"/>
      <c r="H8" s="73"/>
      <c r="I8" s="73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48" t="s">
        <v>56</v>
      </c>
      <c r="D9" s="79" t="s">
        <v>41</v>
      </c>
      <c r="E9" s="80"/>
      <c r="F9" s="80"/>
      <c r="G9" s="80"/>
      <c r="H9" s="80"/>
      <c r="I9" s="81"/>
      <c r="J9" s="17">
        <v>98</v>
      </c>
      <c r="K9" s="17"/>
      <c r="L9" s="17"/>
      <c r="M9" s="17"/>
      <c r="N9" s="17"/>
      <c r="O9" s="17"/>
      <c r="P9" s="17"/>
      <c r="Q9" s="7">
        <f>SUM(J9:P9)/7</f>
        <v>14</v>
      </c>
      <c r="T9" s="13"/>
      <c r="V9" s="23"/>
    </row>
    <row r="10" spans="2:22">
      <c r="B10">
        <v>2</v>
      </c>
      <c r="C10" s="48" t="s">
        <v>57</v>
      </c>
      <c r="D10" s="79" t="s">
        <v>55</v>
      </c>
      <c r="E10" s="80"/>
      <c r="F10" s="80"/>
      <c r="G10" s="80"/>
      <c r="H10" s="80"/>
      <c r="I10" s="81"/>
      <c r="J10" s="17">
        <v>100</v>
      </c>
      <c r="K10" s="17"/>
      <c r="L10" s="17"/>
      <c r="M10" s="17"/>
      <c r="N10" s="17"/>
      <c r="O10" s="17"/>
      <c r="P10" s="17"/>
      <c r="Q10" s="7">
        <f t="shared" ref="Q10:Q48" si="0">SUM(J10:P10)/7</f>
        <v>14.285714285714286</v>
      </c>
      <c r="T10" s="13"/>
      <c r="V10" s="23"/>
    </row>
    <row r="11" spans="2:22">
      <c r="B11">
        <v>3</v>
      </c>
      <c r="C11" s="48" t="s">
        <v>58</v>
      </c>
      <c r="D11" s="79" t="s">
        <v>42</v>
      </c>
      <c r="E11" s="80"/>
      <c r="F11" s="80"/>
      <c r="G11" s="80"/>
      <c r="H11" s="80"/>
      <c r="I11" s="81"/>
      <c r="J11" s="17">
        <v>96</v>
      </c>
      <c r="K11" s="17"/>
      <c r="L11" s="22"/>
      <c r="M11" s="17"/>
      <c r="N11" s="17"/>
      <c r="O11" s="17"/>
      <c r="P11" s="17"/>
      <c r="Q11" s="7">
        <f t="shared" si="0"/>
        <v>13.714285714285714</v>
      </c>
      <c r="T11" s="13"/>
      <c r="V11" s="23"/>
    </row>
    <row r="12" spans="2:22">
      <c r="B12">
        <v>4</v>
      </c>
      <c r="C12" s="48" t="s">
        <v>59</v>
      </c>
      <c r="D12" s="79" t="s">
        <v>43</v>
      </c>
      <c r="E12" s="80"/>
      <c r="F12" s="80"/>
      <c r="G12" s="80"/>
      <c r="H12" s="80"/>
      <c r="I12" s="81"/>
      <c r="J12" s="17">
        <v>100</v>
      </c>
      <c r="K12" s="17"/>
      <c r="L12" s="17"/>
      <c r="M12" s="17"/>
      <c r="N12" s="17"/>
      <c r="O12" s="17"/>
      <c r="P12" s="17"/>
      <c r="Q12" s="7">
        <f t="shared" si="0"/>
        <v>14.285714285714286</v>
      </c>
      <c r="T12" s="13"/>
      <c r="V12" s="23"/>
    </row>
    <row r="13" spans="2:22">
      <c r="B13">
        <v>5</v>
      </c>
      <c r="C13" s="48" t="s">
        <v>60</v>
      </c>
      <c r="D13" s="79" t="s">
        <v>44</v>
      </c>
      <c r="E13" s="80"/>
      <c r="F13" s="80"/>
      <c r="G13" s="80"/>
      <c r="H13" s="80"/>
      <c r="I13" s="81"/>
      <c r="J13" s="17">
        <v>96</v>
      </c>
      <c r="K13" s="17"/>
      <c r="L13" s="17"/>
      <c r="M13" s="17"/>
      <c r="N13" s="17"/>
      <c r="O13" s="17"/>
      <c r="P13" s="17"/>
      <c r="Q13" s="7">
        <f t="shared" si="0"/>
        <v>13.714285714285714</v>
      </c>
      <c r="T13" s="13"/>
      <c r="V13" s="23"/>
    </row>
    <row r="14" spans="2:22">
      <c r="B14">
        <v>6</v>
      </c>
      <c r="C14" s="48" t="s">
        <v>61</v>
      </c>
      <c r="D14" s="79" t="s">
        <v>45</v>
      </c>
      <c r="E14" s="80"/>
      <c r="F14" s="80"/>
      <c r="G14" s="80"/>
      <c r="H14" s="80"/>
      <c r="I14" s="81"/>
      <c r="J14" s="28">
        <v>75</v>
      </c>
      <c r="K14" s="28"/>
      <c r="L14" s="28"/>
      <c r="M14" s="28"/>
      <c r="N14" s="28"/>
      <c r="O14" s="28"/>
      <c r="P14" s="28"/>
      <c r="Q14" s="7">
        <f t="shared" si="0"/>
        <v>10.714285714285714</v>
      </c>
      <c r="T14" s="13"/>
      <c r="V14" s="29"/>
    </row>
    <row r="15" spans="2:22">
      <c r="B15">
        <v>7</v>
      </c>
      <c r="C15" s="48" t="s">
        <v>62</v>
      </c>
      <c r="D15" s="79" t="s">
        <v>46</v>
      </c>
      <c r="E15" s="80"/>
      <c r="F15" s="80"/>
      <c r="G15" s="80"/>
      <c r="H15" s="80"/>
      <c r="I15" s="81"/>
      <c r="J15" s="17">
        <v>98</v>
      </c>
      <c r="K15" s="17"/>
      <c r="L15" s="17"/>
      <c r="M15" s="17"/>
      <c r="N15" s="17"/>
      <c r="O15" s="17"/>
      <c r="P15" s="17"/>
      <c r="Q15" s="7">
        <f t="shared" si="0"/>
        <v>14</v>
      </c>
      <c r="T15" s="13"/>
      <c r="V15" s="23"/>
    </row>
    <row r="16" spans="2:22">
      <c r="B16">
        <v>8</v>
      </c>
      <c r="C16" s="48" t="s">
        <v>63</v>
      </c>
      <c r="D16" s="79" t="s">
        <v>47</v>
      </c>
      <c r="E16" s="80"/>
      <c r="F16" s="80"/>
      <c r="G16" s="80"/>
      <c r="H16" s="80"/>
      <c r="I16" s="81"/>
      <c r="J16" s="17">
        <v>93</v>
      </c>
      <c r="K16" s="17"/>
      <c r="L16" s="17"/>
      <c r="M16" s="17"/>
      <c r="N16" s="17"/>
      <c r="O16" s="17"/>
      <c r="P16" s="17"/>
      <c r="Q16" s="7">
        <f t="shared" si="0"/>
        <v>13.285714285714286</v>
      </c>
      <c r="T16" s="13"/>
      <c r="V16" s="23"/>
    </row>
    <row r="17" spans="2:22">
      <c r="B17">
        <v>9</v>
      </c>
      <c r="C17" s="48" t="s">
        <v>64</v>
      </c>
      <c r="D17" s="79" t="s">
        <v>48</v>
      </c>
      <c r="E17" s="80"/>
      <c r="F17" s="80"/>
      <c r="G17" s="80"/>
      <c r="H17" s="80"/>
      <c r="I17" s="81"/>
      <c r="J17" s="17">
        <v>88</v>
      </c>
      <c r="K17" s="17"/>
      <c r="L17" s="17"/>
      <c r="M17" s="17"/>
      <c r="N17" s="17"/>
      <c r="O17" s="17"/>
      <c r="P17" s="17"/>
      <c r="Q17" s="7">
        <f t="shared" si="0"/>
        <v>12.571428571428571</v>
      </c>
      <c r="T17" s="13"/>
      <c r="V17" s="23"/>
    </row>
    <row r="18" spans="2:22">
      <c r="B18">
        <v>10</v>
      </c>
      <c r="C18" s="48" t="s">
        <v>65</v>
      </c>
      <c r="D18" s="79" t="s">
        <v>49</v>
      </c>
      <c r="E18" s="80"/>
      <c r="F18" s="80"/>
      <c r="G18" s="80"/>
      <c r="H18" s="80"/>
      <c r="I18" s="81"/>
      <c r="J18" s="17">
        <v>98</v>
      </c>
      <c r="K18" s="17"/>
      <c r="L18" s="17"/>
      <c r="M18" s="17"/>
      <c r="N18" s="17"/>
      <c r="O18" s="17"/>
      <c r="P18" s="17"/>
      <c r="Q18" s="7">
        <f t="shared" si="0"/>
        <v>14</v>
      </c>
      <c r="T18" s="13"/>
      <c r="V18" s="23"/>
    </row>
    <row r="19" spans="2:22">
      <c r="B19">
        <v>11</v>
      </c>
      <c r="C19" s="48" t="s">
        <v>66</v>
      </c>
      <c r="D19" s="79" t="s">
        <v>50</v>
      </c>
      <c r="E19" s="80"/>
      <c r="F19" s="80"/>
      <c r="G19" s="80"/>
      <c r="H19" s="80"/>
      <c r="I19" s="81"/>
      <c r="J19" s="17">
        <v>98</v>
      </c>
      <c r="K19" s="17"/>
      <c r="L19" s="17"/>
      <c r="M19" s="17"/>
      <c r="N19" s="17"/>
      <c r="O19" s="17"/>
      <c r="P19" s="17"/>
      <c r="Q19" s="7">
        <f t="shared" si="0"/>
        <v>14</v>
      </c>
      <c r="T19" s="13"/>
      <c r="V19" s="23"/>
    </row>
    <row r="20" spans="2:22">
      <c r="B20">
        <v>12</v>
      </c>
      <c r="C20" s="48" t="s">
        <v>67</v>
      </c>
      <c r="D20" s="79" t="s">
        <v>51</v>
      </c>
      <c r="E20" s="80"/>
      <c r="F20" s="80"/>
      <c r="G20" s="80"/>
      <c r="H20" s="80"/>
      <c r="I20" s="81"/>
      <c r="J20" s="17">
        <v>98</v>
      </c>
      <c r="K20" s="17"/>
      <c r="L20" s="17"/>
      <c r="M20" s="17"/>
      <c r="N20" s="17"/>
      <c r="O20" s="17"/>
      <c r="P20" s="17"/>
      <c r="Q20" s="7">
        <f t="shared" si="0"/>
        <v>14</v>
      </c>
      <c r="T20" s="13"/>
      <c r="V20" s="23"/>
    </row>
    <row r="21" spans="2:22">
      <c r="B21">
        <v>13</v>
      </c>
      <c r="C21" s="48" t="s">
        <v>68</v>
      </c>
      <c r="D21" s="79" t="s">
        <v>52</v>
      </c>
      <c r="E21" s="80"/>
      <c r="F21" s="80"/>
      <c r="G21" s="80"/>
      <c r="H21" s="80"/>
      <c r="I21" s="81"/>
      <c r="J21" s="17">
        <v>98</v>
      </c>
      <c r="K21" s="17"/>
      <c r="L21" s="17"/>
      <c r="M21" s="17"/>
      <c r="N21" s="17"/>
      <c r="O21" s="17"/>
      <c r="P21" s="17"/>
      <c r="Q21" s="7">
        <f t="shared" si="0"/>
        <v>14</v>
      </c>
      <c r="T21" s="13"/>
      <c r="V21" s="23"/>
    </row>
    <row r="22" spans="2:22">
      <c r="B22">
        <v>14</v>
      </c>
      <c r="C22" s="48" t="s">
        <v>69</v>
      </c>
      <c r="D22" s="79" t="s">
        <v>53</v>
      </c>
      <c r="E22" s="80"/>
      <c r="F22" s="80"/>
      <c r="G22" s="80"/>
      <c r="H22" s="80"/>
      <c r="I22" s="81"/>
      <c r="J22" s="17">
        <v>98</v>
      </c>
      <c r="K22" s="17"/>
      <c r="L22" s="17"/>
      <c r="M22" s="17"/>
      <c r="N22" s="17"/>
      <c r="O22" s="17"/>
      <c r="P22" s="17"/>
      <c r="Q22" s="7">
        <f t="shared" si="0"/>
        <v>14</v>
      </c>
      <c r="T22" s="13"/>
      <c r="V22" s="23"/>
    </row>
    <row r="23" spans="2:22">
      <c r="B23">
        <v>15</v>
      </c>
      <c r="C23" s="48" t="s">
        <v>70</v>
      </c>
      <c r="D23" s="79" t="s">
        <v>54</v>
      </c>
      <c r="E23" s="80"/>
      <c r="F23" s="80"/>
      <c r="G23" s="80"/>
      <c r="H23" s="80"/>
      <c r="I23" s="81"/>
      <c r="J23" s="17">
        <v>70</v>
      </c>
      <c r="K23" s="17"/>
      <c r="L23" s="17"/>
      <c r="M23" s="17"/>
      <c r="N23" s="17"/>
      <c r="O23" s="17"/>
      <c r="P23" s="17"/>
      <c r="Q23" s="7">
        <f t="shared" si="0"/>
        <v>10</v>
      </c>
      <c r="T23" s="13"/>
      <c r="V23" s="23"/>
    </row>
    <row r="24" spans="2:22">
      <c r="B24">
        <v>16</v>
      </c>
      <c r="C24" s="4"/>
      <c r="D24" s="81"/>
      <c r="E24" s="84"/>
      <c r="F24" s="84"/>
      <c r="G24" s="84"/>
      <c r="H24" s="84"/>
      <c r="I24" s="84"/>
      <c r="J24" s="17"/>
      <c r="K24" s="17"/>
      <c r="L24" s="17"/>
      <c r="M24" s="17"/>
      <c r="N24" s="17"/>
      <c r="O24" s="17"/>
      <c r="P24" s="17"/>
      <c r="Q24" s="7">
        <f t="shared" si="0"/>
        <v>0</v>
      </c>
      <c r="T24" s="13"/>
      <c r="V24" s="23"/>
    </row>
    <row r="25" spans="2:22">
      <c r="B25">
        <v>17</v>
      </c>
      <c r="C25" s="46"/>
      <c r="D25" s="61"/>
      <c r="E25" s="62"/>
      <c r="F25" s="62"/>
      <c r="G25" s="62"/>
      <c r="H25" s="62"/>
      <c r="I25" s="63"/>
      <c r="J25" s="17"/>
      <c r="K25" s="17"/>
      <c r="L25" s="17"/>
      <c r="M25" s="17"/>
      <c r="N25" s="17"/>
      <c r="O25" s="17"/>
      <c r="P25" s="17"/>
      <c r="Q25" s="7">
        <f t="shared" si="0"/>
        <v>0</v>
      </c>
      <c r="T25" s="13"/>
      <c r="V25" s="5"/>
    </row>
    <row r="26" spans="2:22">
      <c r="B26">
        <v>18</v>
      </c>
      <c r="C26" s="46"/>
      <c r="D26" s="61"/>
      <c r="E26" s="62"/>
      <c r="F26" s="62"/>
      <c r="G26" s="62"/>
      <c r="H26" s="62"/>
      <c r="I26" s="63"/>
      <c r="J26" s="17"/>
      <c r="K26" s="17"/>
      <c r="L26" s="17"/>
      <c r="M26" s="17"/>
      <c r="N26" s="17"/>
      <c r="O26" s="17"/>
      <c r="P26" s="17"/>
      <c r="Q26" s="7">
        <f t="shared" si="0"/>
        <v>0</v>
      </c>
      <c r="T26" s="13"/>
      <c r="V26" s="5"/>
    </row>
    <row r="27" spans="2:22">
      <c r="B27">
        <v>19</v>
      </c>
      <c r="C27" s="46"/>
      <c r="D27" s="61"/>
      <c r="E27" s="62"/>
      <c r="F27" s="62"/>
      <c r="G27" s="62"/>
      <c r="H27" s="62"/>
      <c r="I27" s="63"/>
      <c r="J27" s="17"/>
      <c r="K27" s="17"/>
      <c r="L27" s="17"/>
      <c r="M27" s="17"/>
      <c r="N27" s="17"/>
      <c r="O27" s="17"/>
      <c r="P27" s="17"/>
      <c r="Q27" s="7">
        <f t="shared" si="0"/>
        <v>0</v>
      </c>
      <c r="T27" s="13"/>
    </row>
    <row r="28" spans="2:22">
      <c r="B28">
        <v>20</v>
      </c>
      <c r="C28" s="4"/>
      <c r="D28" s="81"/>
      <c r="E28" s="84"/>
      <c r="F28" s="84"/>
      <c r="G28" s="84"/>
      <c r="H28" s="84"/>
      <c r="I28" s="84"/>
      <c r="J28" s="17"/>
      <c r="K28" s="17"/>
      <c r="L28" s="17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74"/>
      <c r="E29" s="74"/>
      <c r="F29" s="74"/>
      <c r="G29" s="74"/>
      <c r="H29" s="74"/>
      <c r="I29" s="74"/>
      <c r="J29" s="17"/>
      <c r="K29" s="17"/>
      <c r="L29" s="17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74"/>
      <c r="E30" s="74"/>
      <c r="F30" s="74"/>
      <c r="G30" s="74"/>
      <c r="H30" s="74"/>
      <c r="I30" s="74"/>
      <c r="J30" s="17"/>
      <c r="K30" s="17"/>
      <c r="L30" s="17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74"/>
      <c r="E31" s="74"/>
      <c r="F31" s="74"/>
      <c r="G31" s="74"/>
      <c r="H31" s="74"/>
      <c r="I31" s="74"/>
      <c r="J31" s="17"/>
      <c r="K31" s="17"/>
      <c r="L31" s="17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74"/>
      <c r="E32" s="74"/>
      <c r="F32" s="74"/>
      <c r="G32" s="74"/>
      <c r="H32" s="74"/>
      <c r="I32" s="74"/>
      <c r="J32" s="17"/>
      <c r="K32" s="17"/>
      <c r="L32" s="17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74"/>
      <c r="E33" s="74"/>
      <c r="F33" s="74"/>
      <c r="G33" s="74"/>
      <c r="H33" s="74"/>
      <c r="I33" s="74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74"/>
      <c r="E34" s="74"/>
      <c r="F34" s="74"/>
      <c r="G34" s="74"/>
      <c r="H34" s="74"/>
      <c r="I34" s="74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74"/>
      <c r="E35" s="74"/>
      <c r="F35" s="74"/>
      <c r="G35" s="74"/>
      <c r="H35" s="74"/>
      <c r="I35" s="74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74"/>
      <c r="E36" s="74"/>
      <c r="F36" s="74"/>
      <c r="G36" s="74"/>
      <c r="H36" s="74"/>
      <c r="I36" s="74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74"/>
      <c r="E37" s="74"/>
      <c r="F37" s="74"/>
      <c r="G37" s="74"/>
      <c r="H37" s="74"/>
      <c r="I37" s="74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74"/>
      <c r="E38" s="74"/>
      <c r="F38" s="74"/>
      <c r="G38" s="74"/>
      <c r="H38" s="74"/>
      <c r="I38" s="74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74"/>
      <c r="E39" s="74"/>
      <c r="F39" s="74"/>
      <c r="G39" s="74"/>
      <c r="H39" s="74"/>
      <c r="I39" s="74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74"/>
      <c r="E40" s="74"/>
      <c r="F40" s="74"/>
      <c r="G40" s="74"/>
      <c r="H40" s="74"/>
      <c r="I40" s="74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74"/>
      <c r="E41" s="74"/>
      <c r="F41" s="74"/>
      <c r="G41" s="74"/>
      <c r="H41" s="74"/>
      <c r="I41" s="74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74"/>
      <c r="E42" s="74"/>
      <c r="F42" s="74"/>
      <c r="G42" s="74"/>
      <c r="H42" s="74"/>
      <c r="I42" s="74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74"/>
      <c r="E43" s="74"/>
      <c r="F43" s="74"/>
      <c r="G43" s="74"/>
      <c r="H43" s="74"/>
      <c r="I43" s="74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74"/>
      <c r="E44" s="74"/>
      <c r="F44" s="74"/>
      <c r="G44" s="74"/>
      <c r="H44" s="74"/>
      <c r="I44" s="74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74"/>
      <c r="E45" s="74"/>
      <c r="F45" s="74"/>
      <c r="G45" s="74"/>
      <c r="H45" s="74"/>
      <c r="I45" s="74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74"/>
      <c r="E46" s="74"/>
      <c r="F46" s="74"/>
      <c r="G46" s="74"/>
      <c r="H46" s="74"/>
      <c r="I46" s="74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74"/>
      <c r="E47" s="74"/>
      <c r="F47" s="74"/>
      <c r="G47" s="74"/>
      <c r="H47" s="74"/>
      <c r="I47" s="74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74"/>
      <c r="E48" s="74"/>
      <c r="F48" s="74"/>
      <c r="G48" s="74"/>
      <c r="H48" s="74"/>
      <c r="I48" s="74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74"/>
      <c r="E49" s="74"/>
      <c r="F49" s="74"/>
      <c r="G49" s="74"/>
      <c r="H49" s="74"/>
      <c r="I49" s="74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74"/>
      <c r="E50" s="74"/>
      <c r="F50" s="74"/>
      <c r="G50" s="74"/>
      <c r="H50" s="74"/>
      <c r="I50" s="74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74"/>
      <c r="E51" s="74"/>
      <c r="F51" s="74"/>
      <c r="G51" s="74"/>
      <c r="H51" s="74"/>
      <c r="I51" s="74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74"/>
      <c r="E52" s="74"/>
      <c r="F52" s="74"/>
      <c r="G52" s="74"/>
      <c r="H52" s="74"/>
      <c r="I52" s="74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61"/>
      <c r="E53" s="62"/>
      <c r="F53" s="62"/>
      <c r="G53" s="62"/>
      <c r="H53" s="62"/>
      <c r="I53" s="63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76"/>
      <c r="D54" s="76"/>
      <c r="E54" s="18"/>
      <c r="H54" s="86" t="s">
        <v>19</v>
      </c>
      <c r="I54" s="86"/>
      <c r="J54" s="20">
        <f t="shared" ref="J54:P54" si="3">COUNTIF(J9:J53,"&gt;=70")</f>
        <v>15</v>
      </c>
      <c r="K54" s="20">
        <f t="shared" si="3"/>
        <v>0</v>
      </c>
      <c r="L54" s="20">
        <f t="shared" si="3"/>
        <v>0</v>
      </c>
      <c r="M54" s="20">
        <f t="shared" si="3"/>
        <v>0</v>
      </c>
      <c r="N54" s="20">
        <f t="shared" si="3"/>
        <v>0</v>
      </c>
      <c r="O54" s="20">
        <f t="shared" si="3"/>
        <v>0</v>
      </c>
      <c r="P54" s="20">
        <f t="shared" si="3"/>
        <v>0</v>
      </c>
      <c r="Q54" s="12">
        <f>COUNTIF(Q9:Q48,"&gt;=70")</f>
        <v>0</v>
      </c>
    </row>
    <row r="55" spans="2:17">
      <c r="C55" s="76"/>
      <c r="D55" s="76"/>
      <c r="E55" s="8"/>
      <c r="H55" s="85" t="s">
        <v>20</v>
      </c>
      <c r="I55" s="85"/>
      <c r="J55" s="19">
        <f t="shared" ref="J55:Q55" si="4">COUNTIF(J9:J53,"&lt;70")</f>
        <v>0</v>
      </c>
      <c r="K55" s="19">
        <f t="shared" si="4"/>
        <v>0</v>
      </c>
      <c r="L55" s="19">
        <f t="shared" si="4"/>
        <v>0</v>
      </c>
      <c r="M55" s="19">
        <f t="shared" si="4"/>
        <v>0</v>
      </c>
      <c r="N55" s="19">
        <f t="shared" si="4"/>
        <v>0</v>
      </c>
      <c r="O55" s="19">
        <f t="shared" si="4"/>
        <v>0</v>
      </c>
      <c r="P55" s="19">
        <f t="shared" si="4"/>
        <v>0</v>
      </c>
      <c r="Q55" s="19">
        <f t="shared" si="4"/>
        <v>45</v>
      </c>
    </row>
    <row r="56" spans="2:17">
      <c r="C56" s="76"/>
      <c r="D56" s="76"/>
      <c r="E56" s="76"/>
      <c r="H56" s="85" t="s">
        <v>21</v>
      </c>
      <c r="I56" s="85"/>
      <c r="J56" s="19">
        <f t="shared" ref="J56:Q56" si="5">COUNT(J9:J53)</f>
        <v>15</v>
      </c>
      <c r="K56" s="19">
        <f t="shared" si="5"/>
        <v>0</v>
      </c>
      <c r="L56" s="19">
        <f t="shared" si="5"/>
        <v>0</v>
      </c>
      <c r="M56" s="19">
        <f t="shared" si="5"/>
        <v>0</v>
      </c>
      <c r="N56" s="19">
        <f t="shared" si="5"/>
        <v>0</v>
      </c>
      <c r="O56" s="19">
        <f t="shared" si="5"/>
        <v>0</v>
      </c>
      <c r="P56" s="19">
        <f t="shared" si="5"/>
        <v>0</v>
      </c>
      <c r="Q56" s="19">
        <f t="shared" si="5"/>
        <v>45</v>
      </c>
    </row>
    <row r="57" spans="2:17">
      <c r="C57" s="76"/>
      <c r="D57" s="76"/>
      <c r="E57" s="18"/>
      <c r="F57" s="5"/>
      <c r="H57" s="87" t="s">
        <v>16</v>
      </c>
      <c r="I57" s="87"/>
      <c r="J57" s="10">
        <f>J54/J56</f>
        <v>1</v>
      </c>
      <c r="K57" s="11" t="e">
        <f t="shared" ref="K57:Q57" si="6">K54/K56</f>
        <v>#DIV/0!</v>
      </c>
      <c r="L57" s="11" t="e">
        <f t="shared" si="6"/>
        <v>#DIV/0!</v>
      </c>
      <c r="M57" s="11" t="e">
        <f t="shared" si="6"/>
        <v>#DIV/0!</v>
      </c>
      <c r="N57" s="11" t="e">
        <f t="shared" si="6"/>
        <v>#DIV/0!</v>
      </c>
      <c r="O57" s="11" t="e">
        <f t="shared" si="6"/>
        <v>#DIV/0!</v>
      </c>
      <c r="P57" s="11" t="e">
        <f t="shared" si="6"/>
        <v>#DIV/0!</v>
      </c>
      <c r="Q57" s="11">
        <f t="shared" si="6"/>
        <v>0</v>
      </c>
    </row>
    <row r="58" spans="2:17">
      <c r="C58" s="76"/>
      <c r="D58" s="76"/>
      <c r="E58" s="18"/>
      <c r="F58" s="5"/>
      <c r="H58" s="87" t="s">
        <v>17</v>
      </c>
      <c r="I58" s="87"/>
      <c r="J58" s="10">
        <f>J55/J56</f>
        <v>0</v>
      </c>
      <c r="K58" s="10" t="e">
        <f t="shared" ref="K58:Q58" si="7">K55/K56</f>
        <v>#DIV/0!</v>
      </c>
      <c r="L58" s="11" t="e">
        <f t="shared" si="7"/>
        <v>#DIV/0!</v>
      </c>
      <c r="M58" s="11" t="e">
        <f t="shared" si="7"/>
        <v>#DIV/0!</v>
      </c>
      <c r="N58" s="11" t="e">
        <f t="shared" si="7"/>
        <v>#DIV/0!</v>
      </c>
      <c r="O58" s="11" t="e">
        <f t="shared" si="7"/>
        <v>#DIV/0!</v>
      </c>
      <c r="P58" s="11" t="e">
        <f t="shared" si="7"/>
        <v>#DIV/0!</v>
      </c>
      <c r="Q58" s="11">
        <f t="shared" si="7"/>
        <v>1</v>
      </c>
    </row>
    <row r="59" spans="2:17">
      <c r="C59" s="76"/>
      <c r="D59" s="76"/>
      <c r="E59" s="8"/>
      <c r="F59" s="5"/>
    </row>
    <row r="60" spans="2:17">
      <c r="C60" s="18"/>
      <c r="D60" s="18"/>
      <c r="E60" s="8"/>
      <c r="F60" s="5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8" t="s">
        <v>18</v>
      </c>
      <c r="K62" s="78"/>
      <c r="L62" s="78"/>
      <c r="M62" s="78"/>
      <c r="N62" s="78"/>
      <c r="O62" s="78"/>
      <c r="P62" s="78"/>
    </row>
  </sheetData>
  <mergeCells count="67"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5:I25"/>
    <mergeCell ref="D26:I26"/>
    <mergeCell ref="D24:I24"/>
    <mergeCell ref="D28:I28"/>
    <mergeCell ref="D29:I29"/>
    <mergeCell ref="D30:I30"/>
    <mergeCell ref="D31:I31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16:I16"/>
    <mergeCell ref="D6:G6"/>
    <mergeCell ref="I6:J6"/>
    <mergeCell ref="K6:P6"/>
    <mergeCell ref="B2:P2"/>
    <mergeCell ref="C3:P3"/>
    <mergeCell ref="D4:G4"/>
    <mergeCell ref="J4:K4"/>
    <mergeCell ref="N4:O4"/>
    <mergeCell ref="D23:I23"/>
    <mergeCell ref="D27:I27"/>
    <mergeCell ref="D19:I19"/>
    <mergeCell ref="D20:I20"/>
    <mergeCell ref="D21:I21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13" zoomScale="82" zoomScaleNormal="82" workbookViewId="0">
      <selection activeCell="F41" sqref="F41"/>
    </sheetView>
  </sheetViews>
  <sheetFormatPr baseColWidth="10" defaultRowHeight="15"/>
  <cols>
    <col min="1" max="1" width="1.28515625" style="45" customWidth="1"/>
    <col min="2" max="2" width="5" style="45" customWidth="1"/>
    <col min="3" max="3" width="10.85546875" style="45" customWidth="1"/>
    <col min="4" max="4" width="45.85546875" style="45" customWidth="1"/>
    <col min="5" max="5" width="7.140625" style="45" customWidth="1"/>
    <col min="6" max="7" width="5.7109375" style="45" customWidth="1"/>
    <col min="8" max="8" width="6.42578125" style="45" customWidth="1"/>
    <col min="9" max="11" width="5.7109375" style="45" customWidth="1"/>
    <col min="12" max="12" width="8.7109375" style="45" customWidth="1"/>
    <col min="13" max="14" width="5.7109375" style="45" customWidth="1"/>
    <col min="15" max="16384" width="11.42578125" style="45"/>
  </cols>
  <sheetData>
    <row r="2" spans="2:17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1"/>
      <c r="M2" s="1"/>
    </row>
    <row r="3" spans="2:17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41"/>
      <c r="M3" s="41"/>
    </row>
    <row r="4" spans="2:17">
      <c r="C4" s="45" t="s">
        <v>0</v>
      </c>
      <c r="D4" s="35" t="s">
        <v>189</v>
      </c>
      <c r="E4" s="70" t="s">
        <v>190</v>
      </c>
      <c r="F4" s="70"/>
      <c r="H4" s="45" t="s">
        <v>2</v>
      </c>
      <c r="I4" s="71">
        <v>45560</v>
      </c>
      <c r="J4" s="71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72" t="s">
        <v>29</v>
      </c>
      <c r="G6" s="72"/>
      <c r="H6" s="72"/>
      <c r="I6" s="72"/>
      <c r="J6" s="72"/>
      <c r="K6" s="72"/>
    </row>
    <row r="7" spans="2:17" ht="11.25" customHeight="1"/>
    <row r="8" spans="2:17">
      <c r="B8" s="46" t="s">
        <v>4</v>
      </c>
      <c r="C8" s="46" t="s">
        <v>6</v>
      </c>
      <c r="D8" s="52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49" t="s">
        <v>105</v>
      </c>
      <c r="D9" s="53" t="s">
        <v>160</v>
      </c>
      <c r="E9" s="43">
        <v>100</v>
      </c>
      <c r="F9" s="37">
        <v>100</v>
      </c>
      <c r="G9" s="22"/>
      <c r="H9" s="37"/>
      <c r="I9" s="37"/>
      <c r="J9" s="37"/>
      <c r="K9" s="37"/>
      <c r="L9" s="7">
        <f t="shared" ref="L9:L43" si="0">SUM(E9:K9)/7</f>
        <v>28.571428571428573</v>
      </c>
      <c r="O9" s="13"/>
      <c r="Q9" s="39"/>
    </row>
    <row r="10" spans="2:17">
      <c r="B10" s="37">
        <v>2</v>
      </c>
      <c r="C10" s="49" t="s">
        <v>106</v>
      </c>
      <c r="D10" s="53" t="s">
        <v>161</v>
      </c>
      <c r="E10" s="43">
        <v>100</v>
      </c>
      <c r="F10" s="37">
        <v>100</v>
      </c>
      <c r="G10" s="37"/>
      <c r="H10" s="37"/>
      <c r="I10" s="37"/>
      <c r="J10" s="37"/>
      <c r="K10" s="37"/>
      <c r="L10" s="7">
        <f t="shared" si="0"/>
        <v>28.571428571428573</v>
      </c>
      <c r="O10" s="13"/>
      <c r="Q10" s="39"/>
    </row>
    <row r="11" spans="2:17">
      <c r="B11" s="37">
        <v>3</v>
      </c>
      <c r="C11" s="49" t="s">
        <v>107</v>
      </c>
      <c r="D11" s="53" t="s">
        <v>162</v>
      </c>
      <c r="E11" s="43">
        <v>100</v>
      </c>
      <c r="F11" s="37">
        <v>100</v>
      </c>
      <c r="G11" s="37"/>
      <c r="H11" s="37"/>
      <c r="I11" s="37"/>
      <c r="J11" s="37"/>
      <c r="K11" s="37"/>
      <c r="L11" s="7">
        <f t="shared" si="0"/>
        <v>28.571428571428573</v>
      </c>
      <c r="O11" s="13"/>
      <c r="Q11" s="39"/>
    </row>
    <row r="12" spans="2:17">
      <c r="B12" s="37">
        <v>4</v>
      </c>
      <c r="C12" s="49" t="s">
        <v>108</v>
      </c>
      <c r="D12" s="53" t="s">
        <v>163</v>
      </c>
      <c r="E12" s="43">
        <v>100</v>
      </c>
      <c r="F12" s="37">
        <v>100</v>
      </c>
      <c r="G12" s="37"/>
      <c r="H12" s="37"/>
      <c r="I12" s="37"/>
      <c r="J12" s="37"/>
      <c r="K12" s="37"/>
      <c r="L12" s="7">
        <f t="shared" si="0"/>
        <v>28.571428571428573</v>
      </c>
      <c r="O12" s="13"/>
      <c r="Q12" s="39"/>
    </row>
    <row r="13" spans="2:17">
      <c r="B13" s="37">
        <v>5</v>
      </c>
      <c r="C13" s="49" t="s">
        <v>109</v>
      </c>
      <c r="D13" s="53" t="s">
        <v>164</v>
      </c>
      <c r="E13" s="43">
        <v>0</v>
      </c>
      <c r="F13" s="37">
        <v>0</v>
      </c>
      <c r="G13" s="37"/>
      <c r="H13" s="37"/>
      <c r="I13" s="37"/>
      <c r="J13" s="37"/>
      <c r="K13" s="37"/>
      <c r="L13" s="7">
        <f t="shared" si="0"/>
        <v>0</v>
      </c>
      <c r="O13" s="13"/>
      <c r="Q13" s="39"/>
    </row>
    <row r="14" spans="2:17">
      <c r="B14" s="37">
        <v>6</v>
      </c>
      <c r="C14" s="45" t="s">
        <v>110</v>
      </c>
      <c r="D14" s="53" t="s">
        <v>165</v>
      </c>
      <c r="E14" s="43">
        <v>100</v>
      </c>
      <c r="F14" s="37">
        <v>100</v>
      </c>
      <c r="G14" s="37"/>
      <c r="H14" s="37"/>
      <c r="I14" s="37"/>
      <c r="J14" s="37"/>
      <c r="K14" s="37"/>
      <c r="L14" s="7">
        <f t="shared" si="0"/>
        <v>28.571428571428573</v>
      </c>
      <c r="O14" s="13"/>
      <c r="Q14" s="39"/>
    </row>
    <row r="15" spans="2:17">
      <c r="B15" s="37">
        <v>7</v>
      </c>
      <c r="C15" s="49" t="s">
        <v>111</v>
      </c>
      <c r="D15" s="53" t="s">
        <v>166</v>
      </c>
      <c r="E15" s="43">
        <v>100</v>
      </c>
      <c r="F15" s="37">
        <v>100</v>
      </c>
      <c r="G15" s="37"/>
      <c r="H15" s="37"/>
      <c r="I15" s="37"/>
      <c r="J15" s="37"/>
      <c r="K15" s="37"/>
      <c r="L15" s="7">
        <f t="shared" si="0"/>
        <v>28.571428571428573</v>
      </c>
      <c r="O15" s="13"/>
      <c r="Q15" s="39"/>
    </row>
    <row r="16" spans="2:17">
      <c r="B16" s="37">
        <v>8</v>
      </c>
      <c r="C16" s="49" t="s">
        <v>112</v>
      </c>
      <c r="D16" s="53" t="s">
        <v>167</v>
      </c>
      <c r="E16" s="43">
        <v>97</v>
      </c>
      <c r="F16" s="37">
        <v>98</v>
      </c>
      <c r="G16" s="37"/>
      <c r="H16" s="37"/>
      <c r="I16" s="37"/>
      <c r="J16" s="37"/>
      <c r="K16" s="37"/>
      <c r="L16" s="7">
        <f t="shared" si="0"/>
        <v>27.857142857142858</v>
      </c>
      <c r="O16" s="13"/>
      <c r="Q16" s="39"/>
    </row>
    <row r="17" spans="2:17">
      <c r="B17" s="37">
        <v>9</v>
      </c>
      <c r="C17" s="45" t="s">
        <v>113</v>
      </c>
      <c r="D17" s="53" t="s">
        <v>168</v>
      </c>
      <c r="E17" s="43">
        <v>100</v>
      </c>
      <c r="F17" s="37">
        <v>100</v>
      </c>
      <c r="G17" s="37"/>
      <c r="H17" s="37"/>
      <c r="I17" s="37"/>
      <c r="J17" s="37"/>
      <c r="K17" s="37"/>
      <c r="L17" s="7">
        <f t="shared" si="0"/>
        <v>28.571428571428573</v>
      </c>
      <c r="O17" s="13"/>
      <c r="Q17" s="39"/>
    </row>
    <row r="18" spans="2:17">
      <c r="B18" s="37">
        <v>10</v>
      </c>
      <c r="C18" s="49" t="s">
        <v>114</v>
      </c>
      <c r="D18" s="53" t="s">
        <v>169</v>
      </c>
      <c r="E18" s="43">
        <v>100</v>
      </c>
      <c r="F18" s="37">
        <v>100</v>
      </c>
      <c r="G18" s="37"/>
      <c r="H18" s="37"/>
      <c r="I18" s="37"/>
      <c r="J18" s="37"/>
      <c r="K18" s="37"/>
      <c r="L18" s="7">
        <f t="shared" si="0"/>
        <v>28.571428571428573</v>
      </c>
      <c r="O18" s="13"/>
      <c r="Q18" s="39"/>
    </row>
    <row r="19" spans="2:17">
      <c r="B19" s="37">
        <v>11</v>
      </c>
      <c r="C19" s="45" t="s">
        <v>115</v>
      </c>
      <c r="D19" s="53" t="s">
        <v>170</v>
      </c>
      <c r="E19" s="43">
        <v>100</v>
      </c>
      <c r="F19" s="37">
        <v>100</v>
      </c>
      <c r="G19" s="37"/>
      <c r="H19" s="37"/>
      <c r="I19" s="37"/>
      <c r="J19" s="37"/>
      <c r="K19" s="37"/>
      <c r="L19" s="7">
        <f t="shared" si="0"/>
        <v>28.571428571428573</v>
      </c>
      <c r="O19" s="13"/>
      <c r="Q19" s="39"/>
    </row>
    <row r="20" spans="2:17">
      <c r="B20" s="37">
        <v>12</v>
      </c>
      <c r="C20" s="45" t="s">
        <v>116</v>
      </c>
      <c r="D20" s="53" t="s">
        <v>171</v>
      </c>
      <c r="E20" s="43">
        <v>100</v>
      </c>
      <c r="F20" s="37">
        <v>100</v>
      </c>
      <c r="G20" s="37"/>
      <c r="H20" s="37"/>
      <c r="I20" s="37"/>
      <c r="J20" s="37"/>
      <c r="K20" s="37"/>
      <c r="L20" s="7">
        <f t="shared" si="0"/>
        <v>28.571428571428573</v>
      </c>
      <c r="O20" s="13"/>
      <c r="Q20" s="5"/>
    </row>
    <row r="21" spans="2:17">
      <c r="B21" s="37">
        <v>13</v>
      </c>
      <c r="C21" s="49" t="s">
        <v>117</v>
      </c>
      <c r="D21" s="53" t="s">
        <v>172</v>
      </c>
      <c r="E21" s="43">
        <v>100</v>
      </c>
      <c r="F21" s="37">
        <v>100</v>
      </c>
      <c r="G21" s="37"/>
      <c r="H21" s="37"/>
      <c r="I21" s="37"/>
      <c r="J21" s="37"/>
      <c r="K21" s="37"/>
      <c r="L21" s="7">
        <f t="shared" si="0"/>
        <v>28.571428571428573</v>
      </c>
      <c r="O21" s="13"/>
      <c r="Q21" s="5"/>
    </row>
    <row r="22" spans="2:17">
      <c r="B22" s="37">
        <v>14</v>
      </c>
      <c r="C22" s="45" t="s">
        <v>118</v>
      </c>
      <c r="D22" s="53" t="s">
        <v>173</v>
      </c>
      <c r="E22" s="43">
        <v>100</v>
      </c>
      <c r="F22" s="37">
        <v>100</v>
      </c>
      <c r="G22" s="37"/>
      <c r="H22" s="37"/>
      <c r="I22" s="37"/>
      <c r="J22" s="37"/>
      <c r="K22" s="37"/>
      <c r="L22" s="7">
        <f t="shared" si="0"/>
        <v>28.571428571428573</v>
      </c>
      <c r="O22" s="13"/>
    </row>
    <row r="23" spans="2:17">
      <c r="B23" s="37">
        <v>15</v>
      </c>
      <c r="C23" s="45" t="s">
        <v>119</v>
      </c>
      <c r="D23" s="53" t="s">
        <v>174</v>
      </c>
      <c r="E23" s="43">
        <v>97</v>
      </c>
      <c r="F23" s="37">
        <v>100</v>
      </c>
      <c r="G23" s="37"/>
      <c r="H23" s="37"/>
      <c r="I23" s="37"/>
      <c r="J23" s="37"/>
      <c r="K23" s="37"/>
      <c r="L23" s="7">
        <f t="shared" si="0"/>
        <v>28.142857142857142</v>
      </c>
      <c r="O23" s="13"/>
    </row>
    <row r="24" spans="2:17">
      <c r="B24" s="37">
        <v>16</v>
      </c>
      <c r="C24" s="49" t="s">
        <v>120</v>
      </c>
      <c r="D24" s="53" t="s">
        <v>175</v>
      </c>
      <c r="E24" s="43">
        <v>97</v>
      </c>
      <c r="F24" s="37">
        <v>100</v>
      </c>
      <c r="G24" s="37"/>
      <c r="H24" s="37"/>
      <c r="I24" s="37"/>
      <c r="J24" s="37"/>
      <c r="K24" s="37"/>
      <c r="L24" s="7">
        <f t="shared" si="0"/>
        <v>28.142857142857142</v>
      </c>
    </row>
    <row r="25" spans="2:17">
      <c r="B25" s="37">
        <v>17</v>
      </c>
      <c r="C25" s="55" t="s">
        <v>196</v>
      </c>
      <c r="D25" s="54" t="s">
        <v>197</v>
      </c>
      <c r="E25" s="56">
        <v>100</v>
      </c>
      <c r="F25" s="57">
        <v>100</v>
      </c>
      <c r="G25" s="37"/>
      <c r="H25" s="37"/>
      <c r="I25" s="37"/>
      <c r="J25" s="37"/>
      <c r="K25" s="37"/>
      <c r="L25" s="7">
        <f t="shared" si="0"/>
        <v>28.571428571428573</v>
      </c>
    </row>
    <row r="26" spans="2:17">
      <c r="B26" s="37">
        <v>18</v>
      </c>
      <c r="C26" s="49" t="s">
        <v>121</v>
      </c>
      <c r="D26" s="53" t="s">
        <v>176</v>
      </c>
      <c r="E26" s="43">
        <v>0</v>
      </c>
      <c r="F26" s="37">
        <v>0</v>
      </c>
      <c r="G26" s="37"/>
      <c r="H26" s="37"/>
      <c r="I26" s="37"/>
      <c r="J26" s="37"/>
      <c r="K26" s="37"/>
      <c r="L26" s="7">
        <f t="shared" si="0"/>
        <v>0</v>
      </c>
    </row>
    <row r="27" spans="2:17">
      <c r="B27" s="37">
        <v>19</v>
      </c>
      <c r="C27" s="49" t="s">
        <v>122</v>
      </c>
      <c r="D27" s="53" t="s">
        <v>177</v>
      </c>
      <c r="E27" s="43">
        <v>100</v>
      </c>
      <c r="F27" s="37">
        <v>100</v>
      </c>
      <c r="G27" s="37"/>
      <c r="H27" s="37"/>
      <c r="I27" s="37"/>
      <c r="J27" s="37"/>
      <c r="K27" s="37"/>
      <c r="L27" s="7">
        <f t="shared" si="0"/>
        <v>28.571428571428573</v>
      </c>
    </row>
    <row r="28" spans="2:17">
      <c r="B28" s="37">
        <v>20</v>
      </c>
      <c r="C28" s="55" t="s">
        <v>193</v>
      </c>
      <c r="D28" s="54" t="s">
        <v>192</v>
      </c>
      <c r="E28" s="43">
        <v>0</v>
      </c>
      <c r="F28" s="37">
        <v>0</v>
      </c>
      <c r="G28" s="37"/>
      <c r="H28" s="37"/>
      <c r="I28" s="37"/>
      <c r="J28" s="37"/>
      <c r="K28" s="37"/>
      <c r="L28" s="7">
        <f t="shared" si="0"/>
        <v>0</v>
      </c>
    </row>
    <row r="29" spans="2:17">
      <c r="B29" s="37">
        <v>21</v>
      </c>
      <c r="C29" s="49" t="s">
        <v>123</v>
      </c>
      <c r="D29" s="53" t="s">
        <v>178</v>
      </c>
      <c r="E29" s="43">
        <v>100</v>
      </c>
      <c r="F29" s="37">
        <v>100</v>
      </c>
      <c r="G29" s="37"/>
      <c r="H29" s="37"/>
      <c r="I29" s="37"/>
      <c r="J29" s="37"/>
      <c r="K29" s="37"/>
      <c r="L29" s="7">
        <f t="shared" si="0"/>
        <v>28.571428571428573</v>
      </c>
    </row>
    <row r="30" spans="2:17">
      <c r="B30" s="37">
        <v>22</v>
      </c>
      <c r="C30" s="55" t="s">
        <v>99</v>
      </c>
      <c r="D30" s="54" t="s">
        <v>71</v>
      </c>
      <c r="E30" s="43">
        <v>100</v>
      </c>
      <c r="F30" s="37">
        <v>100</v>
      </c>
      <c r="G30" s="37"/>
      <c r="H30" s="37"/>
      <c r="I30" s="37"/>
      <c r="J30" s="37"/>
      <c r="K30" s="37"/>
      <c r="L30" s="7">
        <f t="shared" si="0"/>
        <v>28.571428571428573</v>
      </c>
    </row>
    <row r="31" spans="2:17">
      <c r="B31" s="37">
        <v>23</v>
      </c>
      <c r="C31" s="49" t="s">
        <v>124</v>
      </c>
      <c r="D31" s="53" t="s">
        <v>179</v>
      </c>
      <c r="E31" s="43">
        <v>100</v>
      </c>
      <c r="F31" s="37">
        <v>100</v>
      </c>
      <c r="G31" s="37"/>
      <c r="H31" s="37"/>
      <c r="I31" s="37"/>
      <c r="J31" s="37"/>
      <c r="K31" s="37"/>
      <c r="L31" s="7">
        <f t="shared" si="0"/>
        <v>28.571428571428573</v>
      </c>
    </row>
    <row r="32" spans="2:17">
      <c r="B32" s="37">
        <v>24</v>
      </c>
      <c r="C32" s="49" t="s">
        <v>125</v>
      </c>
      <c r="D32" s="53" t="s">
        <v>180</v>
      </c>
      <c r="E32" s="43">
        <v>100</v>
      </c>
      <c r="F32" s="37">
        <v>97</v>
      </c>
      <c r="G32" s="37"/>
      <c r="H32" s="37"/>
      <c r="I32" s="37"/>
      <c r="J32" s="37"/>
      <c r="K32" s="37"/>
      <c r="L32" s="7">
        <f t="shared" si="0"/>
        <v>28.142857142857142</v>
      </c>
    </row>
    <row r="33" spans="2:12">
      <c r="B33" s="37">
        <v>25</v>
      </c>
      <c r="C33" s="45" t="s">
        <v>126</v>
      </c>
      <c r="D33" s="53" t="s">
        <v>181</v>
      </c>
      <c r="E33" s="43">
        <v>100</v>
      </c>
      <c r="F33" s="37">
        <v>100</v>
      </c>
      <c r="G33" s="37"/>
      <c r="H33" s="37"/>
      <c r="I33" s="37"/>
      <c r="J33" s="37"/>
      <c r="K33" s="37"/>
      <c r="L33" s="7">
        <f t="shared" si="0"/>
        <v>28.571428571428573</v>
      </c>
    </row>
    <row r="34" spans="2:12">
      <c r="B34" s="37">
        <v>26</v>
      </c>
      <c r="C34" s="49" t="s">
        <v>127</v>
      </c>
      <c r="D34" s="53" t="s">
        <v>182</v>
      </c>
      <c r="E34" s="43">
        <v>97</v>
      </c>
      <c r="F34" s="37">
        <v>100</v>
      </c>
      <c r="G34" s="37"/>
      <c r="H34" s="37"/>
      <c r="I34" s="37"/>
      <c r="J34" s="37"/>
      <c r="K34" s="37"/>
      <c r="L34" s="7">
        <f t="shared" si="0"/>
        <v>28.142857142857142</v>
      </c>
    </row>
    <row r="35" spans="2:12">
      <c r="B35" s="37">
        <v>27</v>
      </c>
      <c r="C35" s="45" t="s">
        <v>128</v>
      </c>
      <c r="D35" s="53" t="s">
        <v>183</v>
      </c>
      <c r="E35" s="43">
        <v>100</v>
      </c>
      <c r="F35" s="37">
        <v>97</v>
      </c>
      <c r="G35" s="37"/>
      <c r="H35" s="37"/>
      <c r="I35" s="37"/>
      <c r="J35" s="37"/>
      <c r="K35" s="37"/>
      <c r="L35" s="7">
        <f t="shared" si="0"/>
        <v>28.142857142857142</v>
      </c>
    </row>
    <row r="36" spans="2:12">
      <c r="B36" s="37">
        <v>28</v>
      </c>
      <c r="C36" s="45" t="s">
        <v>129</v>
      </c>
      <c r="D36" s="53" t="s">
        <v>184</v>
      </c>
      <c r="E36" s="43">
        <v>100</v>
      </c>
      <c r="F36" s="37">
        <v>100</v>
      </c>
      <c r="G36" s="37"/>
      <c r="H36" s="37"/>
      <c r="I36" s="37"/>
      <c r="J36" s="37"/>
      <c r="K36" s="37"/>
      <c r="L36" s="7">
        <f t="shared" si="0"/>
        <v>28.571428571428573</v>
      </c>
    </row>
    <row r="37" spans="2:12">
      <c r="B37" s="37">
        <v>29</v>
      </c>
      <c r="C37" s="49" t="s">
        <v>130</v>
      </c>
      <c r="D37" s="53" t="s">
        <v>185</v>
      </c>
      <c r="E37" s="43">
        <v>100</v>
      </c>
      <c r="F37" s="37">
        <v>100</v>
      </c>
      <c r="G37" s="37"/>
      <c r="H37" s="37"/>
      <c r="I37" s="37"/>
      <c r="J37" s="37"/>
      <c r="K37" s="37"/>
      <c r="L37" s="7">
        <f t="shared" si="0"/>
        <v>28.571428571428573</v>
      </c>
    </row>
    <row r="38" spans="2:12">
      <c r="B38" s="37">
        <v>30</v>
      </c>
      <c r="C38" s="55" t="s">
        <v>194</v>
      </c>
      <c r="D38" s="54" t="s">
        <v>195</v>
      </c>
      <c r="E38" s="56">
        <v>100</v>
      </c>
      <c r="F38" s="57">
        <v>95</v>
      </c>
      <c r="G38" s="37"/>
      <c r="H38" s="37"/>
      <c r="I38" s="37"/>
      <c r="J38" s="37"/>
      <c r="K38" s="37"/>
      <c r="L38" s="7">
        <f t="shared" si="0"/>
        <v>27.857142857142858</v>
      </c>
    </row>
    <row r="39" spans="2:12">
      <c r="B39" s="37">
        <v>31</v>
      </c>
      <c r="C39" s="49" t="s">
        <v>131</v>
      </c>
      <c r="D39" s="53" t="s">
        <v>186</v>
      </c>
      <c r="E39" s="43">
        <v>100</v>
      </c>
      <c r="F39" s="37">
        <v>100</v>
      </c>
      <c r="G39" s="37"/>
      <c r="H39" s="37"/>
      <c r="I39" s="37"/>
      <c r="J39" s="37"/>
      <c r="K39" s="37"/>
      <c r="L39" s="7">
        <f t="shared" si="0"/>
        <v>28.571428571428573</v>
      </c>
    </row>
    <row r="40" spans="2:12">
      <c r="B40" s="37">
        <v>32</v>
      </c>
      <c r="C40" s="45" t="s">
        <v>132</v>
      </c>
      <c r="D40" s="53" t="s">
        <v>187</v>
      </c>
      <c r="E40" s="37">
        <v>100</v>
      </c>
      <c r="F40" s="37">
        <v>100</v>
      </c>
      <c r="G40" s="37"/>
      <c r="H40" s="37"/>
      <c r="I40" s="37"/>
      <c r="J40" s="37"/>
      <c r="K40" s="37"/>
      <c r="L40" s="7">
        <f>SUM(G40:K40)/7</f>
        <v>0</v>
      </c>
    </row>
    <row r="41" spans="2:12">
      <c r="B41" s="37">
        <v>33</v>
      </c>
      <c r="C41" s="49" t="s">
        <v>133</v>
      </c>
      <c r="D41" s="53" t="s">
        <v>188</v>
      </c>
      <c r="E41" s="37">
        <v>100</v>
      </c>
      <c r="F41" s="37">
        <v>100</v>
      </c>
      <c r="G41" s="37"/>
      <c r="H41" s="37"/>
      <c r="I41" s="37"/>
      <c r="J41" s="37"/>
      <c r="K41" s="37"/>
      <c r="L41" s="7">
        <f>SUM(G41:K41)/7</f>
        <v>0</v>
      </c>
    </row>
    <row r="42" spans="2:12">
      <c r="B42" s="37">
        <v>34</v>
      </c>
      <c r="C42" s="48"/>
      <c r="D42" s="38"/>
      <c r="E42" s="37"/>
      <c r="F42" s="37"/>
      <c r="G42" s="37"/>
      <c r="H42" s="37"/>
      <c r="I42" s="37"/>
      <c r="J42" s="37"/>
      <c r="K42" s="37"/>
      <c r="L42" s="7">
        <f t="shared" si="0"/>
        <v>0</v>
      </c>
    </row>
    <row r="43" spans="2:12">
      <c r="B43" s="37">
        <v>35</v>
      </c>
      <c r="C43" s="48"/>
      <c r="D43" s="38"/>
      <c r="E43" s="37"/>
      <c r="F43" s="37"/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76"/>
      <c r="D49" s="76"/>
      <c r="E49" s="44">
        <f t="shared" ref="E49:K49" si="2">COUNTIF(E9:E48,"&gt;=70")</f>
        <v>30</v>
      </c>
      <c r="F49" s="44">
        <f t="shared" si="2"/>
        <v>30</v>
      </c>
      <c r="G49" s="44">
        <f t="shared" si="2"/>
        <v>0</v>
      </c>
      <c r="H49" s="44">
        <f t="shared" si="2"/>
        <v>0</v>
      </c>
      <c r="I49" s="44">
        <f t="shared" si="2"/>
        <v>0</v>
      </c>
      <c r="J49" s="44">
        <f t="shared" si="2"/>
        <v>0</v>
      </c>
      <c r="K49" s="44">
        <f t="shared" si="2"/>
        <v>0</v>
      </c>
      <c r="L49" s="12">
        <f>COUNTIF(L9:L43,"&gt;=70")</f>
        <v>0</v>
      </c>
    </row>
    <row r="50" spans="3:12">
      <c r="C50" s="76"/>
      <c r="D50" s="76"/>
      <c r="E50" s="42">
        <f t="shared" ref="E50:L50" si="3">COUNTIF(E9:E48,"&lt;70")</f>
        <v>3</v>
      </c>
      <c r="F50" s="42">
        <f t="shared" si="3"/>
        <v>3</v>
      </c>
      <c r="G50" s="42">
        <f t="shared" si="3"/>
        <v>0</v>
      </c>
      <c r="H50" s="42">
        <f t="shared" si="3"/>
        <v>0</v>
      </c>
      <c r="I50" s="42">
        <f t="shared" si="3"/>
        <v>0</v>
      </c>
      <c r="J50" s="42">
        <f t="shared" si="3"/>
        <v>0</v>
      </c>
      <c r="K50" s="42">
        <f t="shared" si="3"/>
        <v>0</v>
      </c>
      <c r="L50" s="42">
        <f t="shared" si="3"/>
        <v>40</v>
      </c>
    </row>
    <row r="51" spans="3:12">
      <c r="C51" s="76"/>
      <c r="D51" s="76"/>
      <c r="E51" s="42">
        <f t="shared" ref="E51:L51" si="4">COUNT(E9:E48)</f>
        <v>33</v>
      </c>
      <c r="F51" s="42">
        <f t="shared" si="4"/>
        <v>33</v>
      </c>
      <c r="G51" s="42">
        <f t="shared" si="4"/>
        <v>0</v>
      </c>
      <c r="H51" s="42">
        <f t="shared" si="4"/>
        <v>0</v>
      </c>
      <c r="I51" s="42">
        <f t="shared" si="4"/>
        <v>0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76"/>
      <c r="D52" s="76"/>
      <c r="E52" s="10">
        <f>E49/E51</f>
        <v>0.90909090909090906</v>
      </c>
      <c r="F52" s="11">
        <f t="shared" ref="F52:L52" si="5">F49/F51</f>
        <v>0.90909090909090906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76"/>
      <c r="D53" s="76"/>
      <c r="E53" s="10">
        <f>E50/E51</f>
        <v>9.0909090909090912E-2</v>
      </c>
      <c r="F53" s="10">
        <f t="shared" ref="F53:L53" si="6">F50/F51</f>
        <v>9.0909090909090912E-2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76"/>
      <c r="D54" s="76"/>
    </row>
    <row r="55" spans="3:12">
      <c r="C55" s="39"/>
      <c r="D55" s="39"/>
    </row>
    <row r="56" spans="3:12">
      <c r="E56" s="77"/>
      <c r="F56" s="77"/>
      <c r="G56" s="77"/>
      <c r="H56" s="77"/>
      <c r="I56" s="77"/>
      <c r="J56" s="77"/>
      <c r="K56" s="77"/>
    </row>
    <row r="57" spans="3:12">
      <c r="E57" s="78" t="s">
        <v>18</v>
      </c>
      <c r="F57" s="78"/>
      <c r="G57" s="78"/>
      <c r="H57" s="78"/>
      <c r="I57" s="78"/>
      <c r="J57" s="78"/>
      <c r="K57" s="78"/>
    </row>
  </sheetData>
  <mergeCells count="13">
    <mergeCell ref="C49:D49"/>
    <mergeCell ref="B2:K2"/>
    <mergeCell ref="C3:K3"/>
    <mergeCell ref="E4:F4"/>
    <mergeCell ref="I4:J4"/>
    <mergeCell ref="F6:K6"/>
    <mergeCell ref="E57:K57"/>
    <mergeCell ref="C50:D50"/>
    <mergeCell ref="C51:D51"/>
    <mergeCell ref="C52:D52"/>
    <mergeCell ref="C53:D53"/>
    <mergeCell ref="C54:D54"/>
    <mergeCell ref="E56:K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16" zoomScale="82" zoomScaleNormal="82" workbookViewId="0">
      <selection activeCell="E44" sqref="E44"/>
    </sheetView>
  </sheetViews>
  <sheetFormatPr baseColWidth="10" defaultRowHeight="15"/>
  <cols>
    <col min="1" max="1" width="1.28515625" style="45" customWidth="1"/>
    <col min="2" max="2" width="5" style="45" customWidth="1"/>
    <col min="3" max="3" width="14.28515625" style="45" customWidth="1"/>
    <col min="4" max="4" width="57.5703125" style="45" customWidth="1"/>
    <col min="5" max="5" width="7.140625" style="45" customWidth="1"/>
    <col min="6" max="7" width="5.7109375" style="45" customWidth="1"/>
    <col min="8" max="8" width="6.42578125" style="45" customWidth="1"/>
    <col min="9" max="11" width="5.7109375" style="45" customWidth="1"/>
    <col min="12" max="12" width="8.7109375" style="45" customWidth="1"/>
    <col min="13" max="14" width="5.7109375" style="45" customWidth="1"/>
    <col min="15" max="16384" width="11.42578125" style="45"/>
  </cols>
  <sheetData>
    <row r="2" spans="2:17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1"/>
      <c r="M2" s="1"/>
    </row>
    <row r="3" spans="2:17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41"/>
      <c r="M3" s="41"/>
    </row>
    <row r="4" spans="2:17">
      <c r="C4" s="45" t="s">
        <v>0</v>
      </c>
      <c r="D4" s="35" t="s">
        <v>200</v>
      </c>
      <c r="E4" s="70" t="s">
        <v>270</v>
      </c>
      <c r="F4" s="70"/>
      <c r="H4" s="45" t="s">
        <v>2</v>
      </c>
      <c r="I4" s="71">
        <v>45560</v>
      </c>
      <c r="J4" s="71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72" t="s">
        <v>29</v>
      </c>
      <c r="G6" s="72"/>
      <c r="H6" s="72"/>
      <c r="I6" s="72"/>
      <c r="J6" s="72"/>
      <c r="K6" s="72"/>
    </row>
    <row r="7" spans="2:17" ht="11.25" customHeight="1"/>
    <row r="8" spans="2:17">
      <c r="B8" s="46" t="s">
        <v>4</v>
      </c>
      <c r="C8" s="46" t="s">
        <v>6</v>
      </c>
      <c r="D8" s="37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14" t="s">
        <v>268</v>
      </c>
      <c r="D9" s="14" t="s">
        <v>224</v>
      </c>
      <c r="E9" s="37">
        <v>100</v>
      </c>
      <c r="F9" s="37"/>
      <c r="G9" s="22"/>
      <c r="H9" s="37"/>
      <c r="I9" s="37"/>
      <c r="J9" s="37"/>
      <c r="K9" s="37"/>
      <c r="L9" s="7">
        <f t="shared" ref="L9:L43" si="0">SUM(E9:K9)/7</f>
        <v>14.285714285714286</v>
      </c>
      <c r="O9" s="13"/>
      <c r="Q9" s="39"/>
    </row>
    <row r="10" spans="2:17">
      <c r="B10" s="40">
        <v>2</v>
      </c>
      <c r="C10" s="14" t="s">
        <v>258</v>
      </c>
      <c r="D10" s="14" t="s">
        <v>225</v>
      </c>
      <c r="E10" s="37">
        <v>100</v>
      </c>
      <c r="F10" s="37"/>
      <c r="G10" s="37"/>
      <c r="H10" s="37"/>
      <c r="I10" s="37"/>
      <c r="J10" s="37"/>
      <c r="K10" s="37"/>
      <c r="L10" s="7">
        <f t="shared" si="0"/>
        <v>14.285714285714286</v>
      </c>
      <c r="O10" s="13"/>
      <c r="Q10" s="39"/>
    </row>
    <row r="11" spans="2:17">
      <c r="B11" s="40">
        <v>3</v>
      </c>
      <c r="C11" s="14" t="s">
        <v>259</v>
      </c>
      <c r="D11" s="14" t="s">
        <v>253</v>
      </c>
      <c r="E11" s="37">
        <v>100</v>
      </c>
      <c r="F11" s="37"/>
      <c r="G11" s="37"/>
      <c r="H11" s="37"/>
      <c r="I11" s="37"/>
      <c r="J11" s="37"/>
      <c r="K11" s="37"/>
      <c r="L11" s="7">
        <f t="shared" si="0"/>
        <v>14.285714285714286</v>
      </c>
      <c r="O11" s="13"/>
      <c r="Q11" s="39"/>
    </row>
    <row r="12" spans="2:17">
      <c r="B12" s="40">
        <v>4</v>
      </c>
      <c r="C12" s="14" t="s">
        <v>260</v>
      </c>
      <c r="D12" s="14" t="s">
        <v>254</v>
      </c>
      <c r="E12" s="37">
        <v>98</v>
      </c>
      <c r="F12" s="37"/>
      <c r="G12" s="37"/>
      <c r="H12" s="37"/>
      <c r="I12" s="37"/>
      <c r="J12" s="37"/>
      <c r="K12" s="37"/>
      <c r="L12" s="7">
        <f t="shared" si="0"/>
        <v>14</v>
      </c>
      <c r="O12" s="13"/>
      <c r="Q12" s="39"/>
    </row>
    <row r="13" spans="2:17">
      <c r="B13" s="40">
        <v>5</v>
      </c>
      <c r="C13" s="14" t="s">
        <v>261</v>
      </c>
      <c r="D13" s="14" t="s">
        <v>226</v>
      </c>
      <c r="E13" s="37">
        <v>78</v>
      </c>
      <c r="F13" s="37"/>
      <c r="G13" s="37"/>
      <c r="H13" s="37"/>
      <c r="I13" s="37"/>
      <c r="J13" s="37"/>
      <c r="K13" s="37"/>
      <c r="L13" s="7">
        <f t="shared" si="0"/>
        <v>11.142857142857142</v>
      </c>
      <c r="O13" s="13"/>
      <c r="Q13" s="39"/>
    </row>
    <row r="14" spans="2:17">
      <c r="B14" s="40">
        <v>6</v>
      </c>
      <c r="C14" s="14" t="s">
        <v>262</v>
      </c>
      <c r="D14" s="14" t="s">
        <v>255</v>
      </c>
      <c r="E14" s="37">
        <v>98</v>
      </c>
      <c r="F14" s="37"/>
      <c r="G14" s="37"/>
      <c r="H14" s="37"/>
      <c r="I14" s="37"/>
      <c r="J14" s="37"/>
      <c r="K14" s="37"/>
      <c r="L14" s="7">
        <f t="shared" si="0"/>
        <v>14</v>
      </c>
      <c r="O14" s="13"/>
      <c r="Q14" s="39"/>
    </row>
    <row r="15" spans="2:17">
      <c r="B15" s="40">
        <v>7</v>
      </c>
      <c r="C15" s="14" t="s">
        <v>263</v>
      </c>
      <c r="D15" s="14" t="s">
        <v>256</v>
      </c>
      <c r="E15" s="37">
        <v>0</v>
      </c>
      <c r="F15" s="37"/>
      <c r="G15" s="37"/>
      <c r="H15" s="37"/>
      <c r="I15" s="37"/>
      <c r="J15" s="37"/>
      <c r="K15" s="37"/>
      <c r="L15" s="7">
        <f t="shared" si="0"/>
        <v>0</v>
      </c>
      <c r="O15" s="13"/>
      <c r="Q15" s="39"/>
    </row>
    <row r="16" spans="2:17">
      <c r="B16" s="40">
        <v>8</v>
      </c>
      <c r="C16" s="14" t="s">
        <v>264</v>
      </c>
      <c r="D16" s="14" t="s">
        <v>227</v>
      </c>
      <c r="E16" s="37">
        <v>100</v>
      </c>
      <c r="F16" s="37"/>
      <c r="G16" s="37"/>
      <c r="H16" s="37"/>
      <c r="I16" s="37"/>
      <c r="J16" s="37"/>
      <c r="K16" s="37"/>
      <c r="L16" s="7">
        <f t="shared" si="0"/>
        <v>14.285714285714286</v>
      </c>
      <c r="O16" s="13"/>
      <c r="Q16" s="39"/>
    </row>
    <row r="17" spans="2:17">
      <c r="B17" s="40">
        <v>9</v>
      </c>
      <c r="C17" s="14" t="s">
        <v>269</v>
      </c>
      <c r="D17" s="14" t="s">
        <v>257</v>
      </c>
      <c r="E17" s="37">
        <v>100</v>
      </c>
      <c r="F17" s="37"/>
      <c r="G17" s="37"/>
      <c r="H17" s="37"/>
      <c r="I17" s="37"/>
      <c r="J17" s="37"/>
      <c r="K17" s="37"/>
      <c r="L17" s="7">
        <f t="shared" si="0"/>
        <v>14.285714285714286</v>
      </c>
      <c r="O17" s="13"/>
      <c r="Q17" s="39"/>
    </row>
    <row r="18" spans="2:17">
      <c r="B18" s="40">
        <v>10</v>
      </c>
      <c r="C18" s="14" t="s">
        <v>201</v>
      </c>
      <c r="D18" s="14" t="s">
        <v>228</v>
      </c>
      <c r="E18" s="37">
        <v>98</v>
      </c>
      <c r="F18" s="37"/>
      <c r="G18" s="37"/>
      <c r="H18" s="37"/>
      <c r="I18" s="37"/>
      <c r="J18" s="37"/>
      <c r="K18" s="37"/>
      <c r="L18" s="7">
        <f t="shared" si="0"/>
        <v>14</v>
      </c>
      <c r="O18" s="13"/>
      <c r="Q18" s="39"/>
    </row>
    <row r="19" spans="2:17">
      <c r="B19" s="40">
        <v>11</v>
      </c>
      <c r="C19" s="14" t="s">
        <v>202</v>
      </c>
      <c r="D19" s="14" t="s">
        <v>229</v>
      </c>
      <c r="E19" s="37">
        <v>100</v>
      </c>
      <c r="F19" s="37"/>
      <c r="G19" s="37"/>
      <c r="H19" s="37"/>
      <c r="I19" s="37"/>
      <c r="J19" s="37"/>
      <c r="K19" s="37"/>
      <c r="L19" s="7">
        <f t="shared" si="0"/>
        <v>14.285714285714286</v>
      </c>
      <c r="O19" s="13"/>
      <c r="Q19" s="39"/>
    </row>
    <row r="20" spans="2:17">
      <c r="B20" s="40">
        <v>12</v>
      </c>
      <c r="C20" s="14" t="s">
        <v>203</v>
      </c>
      <c r="D20" s="14" t="s">
        <v>230</v>
      </c>
      <c r="E20" s="37">
        <v>100</v>
      </c>
      <c r="F20" s="37"/>
      <c r="G20" s="37"/>
      <c r="H20" s="37"/>
      <c r="I20" s="37"/>
      <c r="J20" s="37"/>
      <c r="K20" s="37"/>
      <c r="L20" s="7">
        <f t="shared" si="0"/>
        <v>14.285714285714286</v>
      </c>
      <c r="O20" s="13"/>
      <c r="Q20" s="5"/>
    </row>
    <row r="21" spans="2:17">
      <c r="B21" s="40">
        <v>13</v>
      </c>
      <c r="C21" s="14" t="s">
        <v>204</v>
      </c>
      <c r="D21" s="14" t="s">
        <v>231</v>
      </c>
      <c r="E21" s="37">
        <v>98</v>
      </c>
      <c r="F21" s="37"/>
      <c r="G21" s="37"/>
      <c r="H21" s="37"/>
      <c r="I21" s="37"/>
      <c r="J21" s="37"/>
      <c r="K21" s="37"/>
      <c r="L21" s="7">
        <f t="shared" si="0"/>
        <v>14</v>
      </c>
      <c r="O21" s="13"/>
      <c r="Q21" s="5"/>
    </row>
    <row r="22" spans="2:17">
      <c r="B22" s="40">
        <v>14</v>
      </c>
      <c r="C22" s="14" t="s">
        <v>205</v>
      </c>
      <c r="D22" s="14" t="s">
        <v>266</v>
      </c>
      <c r="E22" s="37">
        <v>80</v>
      </c>
      <c r="F22" s="37"/>
      <c r="G22" s="37"/>
      <c r="H22" s="37"/>
      <c r="I22" s="37"/>
      <c r="J22" s="37"/>
      <c r="K22" s="37"/>
      <c r="L22" s="7">
        <f t="shared" si="0"/>
        <v>11.428571428571429</v>
      </c>
      <c r="O22" s="13"/>
    </row>
    <row r="23" spans="2:17">
      <c r="B23" s="40">
        <v>15</v>
      </c>
      <c r="C23" s="14" t="s">
        <v>206</v>
      </c>
      <c r="D23" s="14" t="s">
        <v>232</v>
      </c>
      <c r="E23" s="37">
        <v>88</v>
      </c>
      <c r="F23" s="37"/>
      <c r="G23" s="37"/>
      <c r="H23" s="37"/>
      <c r="I23" s="37"/>
      <c r="J23" s="37"/>
      <c r="K23" s="37"/>
      <c r="L23" s="7">
        <f t="shared" si="0"/>
        <v>12.571428571428571</v>
      </c>
      <c r="O23" s="13"/>
    </row>
    <row r="24" spans="2:17">
      <c r="B24" s="40">
        <v>16</v>
      </c>
      <c r="C24" s="14" t="s">
        <v>207</v>
      </c>
      <c r="D24" s="14" t="s">
        <v>233</v>
      </c>
      <c r="E24" s="37">
        <v>100</v>
      </c>
      <c r="F24" s="37"/>
      <c r="G24" s="37"/>
      <c r="H24" s="37"/>
      <c r="I24" s="37"/>
      <c r="J24" s="37"/>
      <c r="K24" s="37"/>
      <c r="L24" s="7">
        <f t="shared" si="0"/>
        <v>14.285714285714286</v>
      </c>
    </row>
    <row r="25" spans="2:17">
      <c r="B25" s="40">
        <v>17</v>
      </c>
      <c r="C25" s="14" t="s">
        <v>208</v>
      </c>
      <c r="D25" s="14" t="s">
        <v>234</v>
      </c>
      <c r="E25" s="37">
        <v>100</v>
      </c>
      <c r="F25" s="37"/>
      <c r="G25" s="37"/>
      <c r="H25" s="37"/>
      <c r="I25" s="37"/>
      <c r="J25" s="37"/>
      <c r="K25" s="37"/>
      <c r="L25" s="7">
        <f t="shared" si="0"/>
        <v>14.285714285714286</v>
      </c>
    </row>
    <row r="26" spans="2:17">
      <c r="B26" s="40">
        <v>18</v>
      </c>
      <c r="C26" s="14" t="s">
        <v>209</v>
      </c>
      <c r="D26" s="14" t="s">
        <v>235</v>
      </c>
      <c r="E26" s="37">
        <v>100</v>
      </c>
      <c r="F26" s="37"/>
      <c r="G26" s="37"/>
      <c r="H26" s="37"/>
      <c r="I26" s="37"/>
      <c r="J26" s="37"/>
      <c r="K26" s="37"/>
      <c r="L26" s="7">
        <f t="shared" si="0"/>
        <v>14.285714285714286</v>
      </c>
    </row>
    <row r="27" spans="2:17">
      <c r="B27" s="40">
        <v>19</v>
      </c>
      <c r="C27" s="14" t="s">
        <v>210</v>
      </c>
      <c r="D27" s="14" t="s">
        <v>236</v>
      </c>
      <c r="E27" s="37">
        <v>98</v>
      </c>
      <c r="F27" s="37"/>
      <c r="G27" s="37"/>
      <c r="H27" s="37"/>
      <c r="I27" s="37"/>
      <c r="J27" s="37"/>
      <c r="K27" s="37"/>
      <c r="L27" s="7">
        <f t="shared" si="0"/>
        <v>14</v>
      </c>
    </row>
    <row r="28" spans="2:17">
      <c r="B28" s="40">
        <v>20</v>
      </c>
      <c r="C28" s="14" t="s">
        <v>211</v>
      </c>
      <c r="D28" s="14" t="s">
        <v>237</v>
      </c>
      <c r="E28" s="37">
        <v>98</v>
      </c>
      <c r="F28" s="37"/>
      <c r="G28" s="37"/>
      <c r="H28" s="37"/>
      <c r="I28" s="37"/>
      <c r="J28" s="37"/>
      <c r="K28" s="37"/>
      <c r="L28" s="7">
        <f t="shared" si="0"/>
        <v>14</v>
      </c>
    </row>
    <row r="29" spans="2:17">
      <c r="B29" s="40">
        <v>21</v>
      </c>
      <c r="C29" s="14" t="s">
        <v>212</v>
      </c>
      <c r="D29" s="14" t="s">
        <v>238</v>
      </c>
      <c r="E29" s="37">
        <v>80</v>
      </c>
      <c r="F29" s="37"/>
      <c r="G29" s="37"/>
      <c r="H29" s="37"/>
      <c r="I29" s="37"/>
      <c r="J29" s="37"/>
      <c r="K29" s="37"/>
      <c r="L29" s="7">
        <f t="shared" si="0"/>
        <v>11.428571428571429</v>
      </c>
    </row>
    <row r="30" spans="2:17">
      <c r="B30" s="40">
        <v>22</v>
      </c>
      <c r="C30" s="14" t="s">
        <v>213</v>
      </c>
      <c r="D30" s="14" t="s">
        <v>239</v>
      </c>
      <c r="E30" s="37">
        <v>98</v>
      </c>
      <c r="F30" s="37"/>
      <c r="G30" s="37"/>
      <c r="H30" s="37"/>
      <c r="I30" s="37"/>
      <c r="J30" s="37"/>
      <c r="K30" s="37"/>
      <c r="L30" s="7">
        <f t="shared" si="0"/>
        <v>14</v>
      </c>
    </row>
    <row r="31" spans="2:17">
      <c r="B31" s="40">
        <v>23</v>
      </c>
      <c r="C31" s="14" t="s">
        <v>102</v>
      </c>
      <c r="D31" s="14" t="s">
        <v>240</v>
      </c>
      <c r="E31" s="37">
        <v>98</v>
      </c>
      <c r="F31" s="37"/>
      <c r="G31" s="37"/>
      <c r="H31" s="37"/>
      <c r="I31" s="37"/>
      <c r="J31" s="37"/>
      <c r="K31" s="37"/>
      <c r="L31" s="7">
        <f t="shared" si="0"/>
        <v>14</v>
      </c>
    </row>
    <row r="32" spans="2:17">
      <c r="B32" s="40">
        <v>24</v>
      </c>
      <c r="C32" s="14" t="s">
        <v>214</v>
      </c>
      <c r="D32" s="14" t="s">
        <v>241</v>
      </c>
      <c r="E32" s="37">
        <v>0</v>
      </c>
      <c r="F32" s="37"/>
      <c r="G32" s="37"/>
      <c r="H32" s="37"/>
      <c r="I32" s="37"/>
      <c r="J32" s="37"/>
      <c r="K32" s="37"/>
      <c r="L32" s="7">
        <f t="shared" si="0"/>
        <v>0</v>
      </c>
    </row>
    <row r="33" spans="2:12">
      <c r="B33" s="40">
        <v>25</v>
      </c>
      <c r="C33" s="14" t="s">
        <v>215</v>
      </c>
      <c r="D33" s="14" t="s">
        <v>242</v>
      </c>
      <c r="E33" s="37">
        <v>100</v>
      </c>
      <c r="F33" s="37"/>
      <c r="G33" s="37"/>
      <c r="H33" s="37"/>
      <c r="I33" s="37"/>
      <c r="J33" s="37"/>
      <c r="K33" s="37"/>
      <c r="L33" s="7">
        <f t="shared" si="0"/>
        <v>14.285714285714286</v>
      </c>
    </row>
    <row r="34" spans="2:12">
      <c r="B34" s="40">
        <v>26</v>
      </c>
      <c r="C34" s="14" t="s">
        <v>216</v>
      </c>
      <c r="D34" s="14" t="s">
        <v>243</v>
      </c>
      <c r="E34" s="37">
        <v>88</v>
      </c>
      <c r="F34" s="37"/>
      <c r="G34" s="37"/>
      <c r="H34" s="37"/>
      <c r="I34" s="37"/>
      <c r="J34" s="37"/>
      <c r="K34" s="37"/>
      <c r="L34" s="7">
        <f t="shared" si="0"/>
        <v>12.571428571428571</v>
      </c>
    </row>
    <row r="35" spans="2:12">
      <c r="B35" s="40">
        <v>27</v>
      </c>
      <c r="C35" s="14" t="s">
        <v>193</v>
      </c>
      <c r="D35" s="14" t="s">
        <v>244</v>
      </c>
      <c r="E35" s="37">
        <v>100</v>
      </c>
      <c r="F35" s="37"/>
      <c r="G35" s="37"/>
      <c r="H35" s="37"/>
      <c r="I35" s="37"/>
      <c r="J35" s="37"/>
      <c r="K35" s="37"/>
      <c r="L35" s="7">
        <f t="shared" si="0"/>
        <v>14.285714285714286</v>
      </c>
    </row>
    <row r="36" spans="2:12">
      <c r="B36" s="40">
        <v>28</v>
      </c>
      <c r="C36" s="14" t="s">
        <v>217</v>
      </c>
      <c r="D36" s="14" t="s">
        <v>245</v>
      </c>
      <c r="E36" s="37">
        <v>98</v>
      </c>
      <c r="F36" s="37"/>
      <c r="G36" s="37"/>
      <c r="H36" s="37"/>
      <c r="I36" s="37"/>
      <c r="J36" s="37"/>
      <c r="K36" s="37"/>
      <c r="L36" s="7">
        <f t="shared" si="0"/>
        <v>14</v>
      </c>
    </row>
    <row r="37" spans="2:12">
      <c r="B37" s="40">
        <v>29</v>
      </c>
      <c r="C37" s="14" t="s">
        <v>218</v>
      </c>
      <c r="D37" s="14" t="s">
        <v>246</v>
      </c>
      <c r="E37" s="37">
        <v>100</v>
      </c>
      <c r="F37" s="37"/>
      <c r="G37" s="37"/>
      <c r="H37" s="37"/>
      <c r="I37" s="37"/>
      <c r="J37" s="37"/>
      <c r="K37" s="37"/>
      <c r="L37" s="7">
        <f t="shared" si="0"/>
        <v>14.285714285714286</v>
      </c>
    </row>
    <row r="38" spans="2:12">
      <c r="B38" s="40">
        <v>30</v>
      </c>
      <c r="C38" s="14" t="s">
        <v>219</v>
      </c>
      <c r="D38" s="14" t="s">
        <v>247</v>
      </c>
      <c r="E38" s="37">
        <v>98</v>
      </c>
      <c r="F38" s="37"/>
      <c r="G38" s="37"/>
      <c r="H38" s="37"/>
      <c r="I38" s="37"/>
      <c r="J38" s="37"/>
      <c r="K38" s="37"/>
      <c r="L38" s="7">
        <f t="shared" si="0"/>
        <v>14</v>
      </c>
    </row>
    <row r="39" spans="2:12">
      <c r="B39" s="40">
        <v>31</v>
      </c>
      <c r="C39" s="14" t="s">
        <v>220</v>
      </c>
      <c r="D39" s="14" t="s">
        <v>248</v>
      </c>
      <c r="E39" s="37">
        <v>98</v>
      </c>
      <c r="F39" s="37"/>
      <c r="G39" s="37"/>
      <c r="H39" s="37"/>
      <c r="I39" s="37"/>
      <c r="J39" s="37"/>
      <c r="K39" s="37"/>
      <c r="L39" s="7">
        <f t="shared" si="0"/>
        <v>14</v>
      </c>
    </row>
    <row r="40" spans="2:12">
      <c r="B40" s="40">
        <v>32</v>
      </c>
      <c r="C40" s="14" t="s">
        <v>221</v>
      </c>
      <c r="D40" s="14" t="s">
        <v>249</v>
      </c>
      <c r="E40" s="37">
        <v>100</v>
      </c>
      <c r="F40" s="37"/>
      <c r="G40" s="37"/>
      <c r="H40" s="37"/>
      <c r="I40" s="37"/>
      <c r="J40" s="37"/>
      <c r="K40" s="37"/>
      <c r="L40" s="7">
        <f t="shared" si="0"/>
        <v>14.285714285714286</v>
      </c>
    </row>
    <row r="41" spans="2:12">
      <c r="B41" s="40">
        <v>33</v>
      </c>
      <c r="C41" s="14" t="s">
        <v>222</v>
      </c>
      <c r="D41" s="14" t="s">
        <v>250</v>
      </c>
      <c r="E41" s="37">
        <v>100</v>
      </c>
      <c r="F41" s="37"/>
      <c r="G41" s="37"/>
      <c r="H41" s="37"/>
      <c r="I41" s="37"/>
      <c r="J41" s="37"/>
      <c r="K41" s="37"/>
      <c r="L41" s="7">
        <f t="shared" si="0"/>
        <v>14.285714285714286</v>
      </c>
    </row>
    <row r="42" spans="2:12">
      <c r="B42" s="40">
        <v>34</v>
      </c>
      <c r="C42" s="14" t="s">
        <v>223</v>
      </c>
      <c r="D42" s="14" t="s">
        <v>251</v>
      </c>
      <c r="E42" s="37">
        <v>98</v>
      </c>
      <c r="F42" s="37"/>
      <c r="G42" s="37"/>
      <c r="H42" s="37"/>
      <c r="I42" s="37"/>
      <c r="J42" s="37"/>
      <c r="K42" s="37"/>
      <c r="L42" s="7">
        <f t="shared" si="0"/>
        <v>14</v>
      </c>
    </row>
    <row r="43" spans="2:12">
      <c r="B43" s="40">
        <v>35</v>
      </c>
      <c r="C43" s="14" t="s">
        <v>265</v>
      </c>
      <c r="D43" s="14" t="s">
        <v>252</v>
      </c>
      <c r="E43" s="37">
        <v>0</v>
      </c>
      <c r="F43" s="37"/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76"/>
      <c r="D49" s="76"/>
      <c r="E49" s="44">
        <f t="shared" ref="E49:K49" si="2">COUNTIF(E9:E48,"&gt;=70")</f>
        <v>32</v>
      </c>
      <c r="F49" s="44">
        <f t="shared" si="2"/>
        <v>0</v>
      </c>
      <c r="G49" s="44">
        <f t="shared" si="2"/>
        <v>0</v>
      </c>
      <c r="H49" s="44">
        <f t="shared" si="2"/>
        <v>0</v>
      </c>
      <c r="I49" s="44">
        <f t="shared" si="2"/>
        <v>0</v>
      </c>
      <c r="J49" s="44">
        <f t="shared" si="2"/>
        <v>0</v>
      </c>
      <c r="K49" s="44">
        <f t="shared" si="2"/>
        <v>0</v>
      </c>
      <c r="L49" s="12">
        <f>COUNTIF(L9:L43,"&gt;=70")</f>
        <v>0</v>
      </c>
    </row>
    <row r="50" spans="3:12">
      <c r="C50" s="76"/>
      <c r="D50" s="76"/>
      <c r="E50" s="42">
        <f t="shared" ref="E50:L50" si="3">COUNTIF(E9:E48,"&lt;70")</f>
        <v>3</v>
      </c>
      <c r="F50" s="42">
        <f t="shared" si="3"/>
        <v>0</v>
      </c>
      <c r="G50" s="42">
        <f t="shared" si="3"/>
        <v>0</v>
      </c>
      <c r="H50" s="42">
        <f t="shared" si="3"/>
        <v>0</v>
      </c>
      <c r="I50" s="42">
        <f t="shared" si="3"/>
        <v>0</v>
      </c>
      <c r="J50" s="42">
        <f t="shared" si="3"/>
        <v>0</v>
      </c>
      <c r="K50" s="42">
        <f t="shared" si="3"/>
        <v>0</v>
      </c>
      <c r="L50" s="42">
        <f t="shared" si="3"/>
        <v>40</v>
      </c>
    </row>
    <row r="51" spans="3:12">
      <c r="C51" s="76"/>
      <c r="D51" s="76"/>
      <c r="E51" s="42">
        <f t="shared" ref="E51:L51" si="4">COUNT(E9:E48)</f>
        <v>35</v>
      </c>
      <c r="F51" s="42">
        <f t="shared" si="4"/>
        <v>0</v>
      </c>
      <c r="G51" s="42">
        <f t="shared" si="4"/>
        <v>0</v>
      </c>
      <c r="H51" s="42">
        <f t="shared" si="4"/>
        <v>0</v>
      </c>
      <c r="I51" s="42">
        <f t="shared" si="4"/>
        <v>0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76"/>
      <c r="D52" s="76"/>
      <c r="E52" s="10">
        <f>E49/E51</f>
        <v>0.91428571428571426</v>
      </c>
      <c r="F52" s="11" t="e">
        <f t="shared" ref="F52:L52" si="5">F49/F51</f>
        <v>#DIV/0!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76"/>
      <c r="D53" s="76"/>
      <c r="E53" s="10">
        <f>E50/E51</f>
        <v>8.5714285714285715E-2</v>
      </c>
      <c r="F53" s="10" t="e">
        <f t="shared" ref="F53:L53" si="6">F50/F51</f>
        <v>#DIV/0!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76"/>
      <c r="D54" s="76"/>
    </row>
    <row r="55" spans="3:12">
      <c r="C55" s="39"/>
      <c r="D55" s="39"/>
    </row>
    <row r="56" spans="3:12">
      <c r="E56" s="77"/>
      <c r="F56" s="77"/>
      <c r="G56" s="77"/>
      <c r="H56" s="77"/>
      <c r="I56" s="77"/>
      <c r="J56" s="77"/>
      <c r="K56" s="77"/>
    </row>
    <row r="57" spans="3:12">
      <c r="E57" s="78" t="s">
        <v>18</v>
      </c>
      <c r="F57" s="78"/>
      <c r="G57" s="78"/>
      <c r="H57" s="78"/>
      <c r="I57" s="78"/>
      <c r="J57" s="78"/>
      <c r="K57" s="78"/>
    </row>
  </sheetData>
  <mergeCells count="13">
    <mergeCell ref="C49:D49"/>
    <mergeCell ref="B2:K2"/>
    <mergeCell ref="C3:K3"/>
    <mergeCell ref="E4:F4"/>
    <mergeCell ref="I4:J4"/>
    <mergeCell ref="F6:K6"/>
    <mergeCell ref="E57:K57"/>
    <mergeCell ref="C50:D50"/>
    <mergeCell ref="C51:D51"/>
    <mergeCell ref="C52:D52"/>
    <mergeCell ref="C53:D53"/>
    <mergeCell ref="C54:D54"/>
    <mergeCell ref="E56:K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Q57"/>
  <sheetViews>
    <sheetView topLeftCell="A7" zoomScale="82" zoomScaleNormal="82" workbookViewId="0">
      <selection activeCell="E35" sqref="E35"/>
    </sheetView>
  </sheetViews>
  <sheetFormatPr baseColWidth="10" defaultRowHeight="15"/>
  <cols>
    <col min="1" max="1" width="1.28515625" customWidth="1"/>
    <col min="2" max="2" width="5" customWidth="1"/>
    <col min="3" max="3" width="18.28515625" customWidth="1"/>
    <col min="4" max="4" width="57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7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1"/>
      <c r="M2" s="1"/>
    </row>
    <row r="3" spans="2:17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32"/>
      <c r="M3" s="32"/>
    </row>
    <row r="4" spans="2:17">
      <c r="C4" t="s">
        <v>0</v>
      </c>
      <c r="D4" s="35" t="s">
        <v>159</v>
      </c>
      <c r="E4" s="70" t="s">
        <v>191</v>
      </c>
      <c r="F4" s="70"/>
      <c r="H4" t="s">
        <v>2</v>
      </c>
      <c r="I4" s="71">
        <v>45560</v>
      </c>
      <c r="J4" s="71"/>
    </row>
    <row r="5" spans="2:17" ht="6.75" customHeight="1">
      <c r="D5" s="3"/>
    </row>
    <row r="6" spans="2:17">
      <c r="C6" t="s">
        <v>3</v>
      </c>
      <c r="D6" s="36" t="s">
        <v>267</v>
      </c>
      <c r="E6" s="41"/>
      <c r="F6" s="72" t="s">
        <v>29</v>
      </c>
      <c r="G6" s="72"/>
      <c r="H6" s="72"/>
      <c r="I6" s="72"/>
      <c r="J6" s="72"/>
      <c r="K6" s="72"/>
    </row>
    <row r="7" spans="2:17" ht="11.25" customHeight="1"/>
    <row r="8" spans="2:17">
      <c r="B8" s="2" t="s">
        <v>4</v>
      </c>
      <c r="C8" s="2" t="s">
        <v>6</v>
      </c>
      <c r="D8" s="37" t="s">
        <v>5</v>
      </c>
      <c r="E8" s="28" t="s">
        <v>7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6" t="s">
        <v>23</v>
      </c>
      <c r="Q8" s="5"/>
    </row>
    <row r="9" spans="2:17">
      <c r="C9" s="49" t="s">
        <v>105</v>
      </c>
      <c r="D9" s="50" t="s">
        <v>134</v>
      </c>
      <c r="E9" s="28">
        <v>98</v>
      </c>
      <c r="F9" s="28"/>
      <c r="G9" s="22"/>
      <c r="H9" s="28"/>
      <c r="I9" s="28"/>
      <c r="J9" s="28"/>
      <c r="K9" s="28"/>
      <c r="L9" s="7">
        <f t="shared" ref="L9:L43" si="0">SUM(E9:K9)/7</f>
        <v>14</v>
      </c>
      <c r="O9" s="13"/>
      <c r="Q9" s="29"/>
    </row>
    <row r="10" spans="2:17">
      <c r="B10" s="28">
        <v>2</v>
      </c>
      <c r="C10" s="49" t="s">
        <v>106</v>
      </c>
      <c r="D10" s="50" t="s">
        <v>135</v>
      </c>
      <c r="E10" s="28">
        <v>98</v>
      </c>
      <c r="F10" s="28"/>
      <c r="G10" s="28"/>
      <c r="H10" s="28"/>
      <c r="I10" s="28"/>
      <c r="J10" s="28"/>
      <c r="K10" s="28"/>
      <c r="L10" s="7">
        <f t="shared" si="0"/>
        <v>14</v>
      </c>
      <c r="O10" s="13"/>
      <c r="Q10" s="29"/>
    </row>
    <row r="11" spans="2:17">
      <c r="B11" s="28">
        <v>3</v>
      </c>
      <c r="C11" s="49" t="s">
        <v>107</v>
      </c>
      <c r="D11" s="50" t="s">
        <v>136</v>
      </c>
      <c r="E11" s="28">
        <v>100</v>
      </c>
      <c r="F11" s="28"/>
      <c r="G11" s="28"/>
      <c r="H11" s="28"/>
      <c r="I11" s="28"/>
      <c r="J11" s="28"/>
      <c r="K11" s="28"/>
      <c r="L11" s="7">
        <f t="shared" si="0"/>
        <v>14.285714285714286</v>
      </c>
      <c r="O11" s="13"/>
      <c r="Q11" s="29"/>
    </row>
    <row r="12" spans="2:17">
      <c r="B12" s="28">
        <v>4</v>
      </c>
      <c r="C12" s="49" t="s">
        <v>108</v>
      </c>
      <c r="D12" s="50" t="s">
        <v>137</v>
      </c>
      <c r="E12" s="28">
        <v>98</v>
      </c>
      <c r="F12" s="28"/>
      <c r="G12" s="28"/>
      <c r="H12" s="28"/>
      <c r="I12" s="28"/>
      <c r="J12" s="28"/>
      <c r="K12" s="28"/>
      <c r="L12" s="7">
        <f t="shared" si="0"/>
        <v>14</v>
      </c>
      <c r="O12" s="13"/>
      <c r="Q12" s="29"/>
    </row>
    <row r="13" spans="2:17">
      <c r="B13" s="28">
        <v>5</v>
      </c>
      <c r="C13" s="49" t="s">
        <v>109</v>
      </c>
      <c r="D13" s="50" t="s">
        <v>138</v>
      </c>
      <c r="E13" s="28">
        <v>98</v>
      </c>
      <c r="F13" s="28"/>
      <c r="G13" s="28"/>
      <c r="H13" s="28"/>
      <c r="I13" s="28"/>
      <c r="J13" s="28"/>
      <c r="K13" s="28"/>
      <c r="L13" s="7">
        <f t="shared" si="0"/>
        <v>14</v>
      </c>
      <c r="O13" s="13"/>
      <c r="Q13" s="29"/>
    </row>
    <row r="14" spans="2:17">
      <c r="B14" s="28">
        <v>6</v>
      </c>
      <c r="C14" s="45" t="s">
        <v>110</v>
      </c>
      <c r="D14" s="50" t="s">
        <v>139</v>
      </c>
      <c r="E14" s="28">
        <v>85</v>
      </c>
      <c r="F14" s="28"/>
      <c r="G14" s="28"/>
      <c r="H14" s="28"/>
      <c r="I14" s="28"/>
      <c r="J14" s="28"/>
      <c r="K14" s="28"/>
      <c r="L14" s="7">
        <f t="shared" si="0"/>
        <v>12.142857142857142</v>
      </c>
      <c r="O14" s="13"/>
      <c r="Q14" s="29"/>
    </row>
    <row r="15" spans="2:17">
      <c r="B15" s="28">
        <v>7</v>
      </c>
      <c r="C15" s="49" t="s">
        <v>111</v>
      </c>
      <c r="D15" s="50" t="s">
        <v>140</v>
      </c>
      <c r="E15" s="28">
        <v>98</v>
      </c>
      <c r="F15" s="28"/>
      <c r="G15" s="28"/>
      <c r="H15" s="28"/>
      <c r="I15" s="28"/>
      <c r="J15" s="28"/>
      <c r="K15" s="28"/>
      <c r="L15" s="7">
        <f t="shared" si="0"/>
        <v>14</v>
      </c>
      <c r="O15" s="13"/>
      <c r="Q15" s="29"/>
    </row>
    <row r="16" spans="2:17">
      <c r="B16" s="28">
        <v>8</v>
      </c>
      <c r="C16" s="49" t="s">
        <v>112</v>
      </c>
      <c r="D16" s="50" t="s">
        <v>141</v>
      </c>
      <c r="E16" s="28">
        <v>98</v>
      </c>
      <c r="F16" s="28"/>
      <c r="G16" s="28"/>
      <c r="H16" s="28"/>
      <c r="I16" s="28"/>
      <c r="J16" s="28"/>
      <c r="K16" s="28"/>
      <c r="L16" s="7">
        <f t="shared" si="0"/>
        <v>14</v>
      </c>
      <c r="O16" s="13"/>
      <c r="Q16" s="29"/>
    </row>
    <row r="17" spans="2:17">
      <c r="B17" s="28">
        <v>9</v>
      </c>
      <c r="C17" s="45" t="s">
        <v>113</v>
      </c>
      <c r="D17" s="51" t="s">
        <v>158</v>
      </c>
      <c r="E17" s="28">
        <v>0</v>
      </c>
      <c r="F17" s="28"/>
      <c r="G17" s="28"/>
      <c r="H17" s="28"/>
      <c r="I17" s="28"/>
      <c r="J17" s="28"/>
      <c r="K17" s="28"/>
      <c r="L17" s="7">
        <f t="shared" si="0"/>
        <v>0</v>
      </c>
      <c r="O17" s="13"/>
      <c r="Q17" s="29"/>
    </row>
    <row r="18" spans="2:17">
      <c r="B18" s="28">
        <v>10</v>
      </c>
      <c r="C18" s="49" t="s">
        <v>114</v>
      </c>
      <c r="D18" s="50" t="s">
        <v>142</v>
      </c>
      <c r="E18" s="28">
        <v>98</v>
      </c>
      <c r="F18" s="28"/>
      <c r="G18" s="28"/>
      <c r="H18" s="28"/>
      <c r="I18" s="28"/>
      <c r="J18" s="28"/>
      <c r="K18" s="28"/>
      <c r="L18" s="7">
        <f t="shared" si="0"/>
        <v>14</v>
      </c>
      <c r="O18" s="13"/>
      <c r="Q18" s="29"/>
    </row>
    <row r="19" spans="2:17">
      <c r="B19" s="28">
        <v>11</v>
      </c>
      <c r="C19" s="45" t="s">
        <v>115</v>
      </c>
      <c r="D19" s="50" t="s">
        <v>143</v>
      </c>
      <c r="E19" s="28">
        <v>96</v>
      </c>
      <c r="F19" s="28"/>
      <c r="G19" s="28"/>
      <c r="H19" s="28"/>
      <c r="I19" s="28"/>
      <c r="J19" s="28"/>
      <c r="K19" s="28"/>
      <c r="L19" s="7">
        <f t="shared" si="0"/>
        <v>13.714285714285714</v>
      </c>
      <c r="O19" s="13"/>
      <c r="Q19" s="29"/>
    </row>
    <row r="20" spans="2:17">
      <c r="B20" s="28">
        <v>12</v>
      </c>
      <c r="C20" s="45" t="s">
        <v>116</v>
      </c>
      <c r="D20" s="50" t="s">
        <v>144</v>
      </c>
      <c r="E20" s="28">
        <v>96</v>
      </c>
      <c r="F20" s="28"/>
      <c r="G20" s="28"/>
      <c r="H20" s="28"/>
      <c r="I20" s="28"/>
      <c r="J20" s="28"/>
      <c r="K20" s="28"/>
      <c r="L20" s="7">
        <f t="shared" si="0"/>
        <v>13.714285714285714</v>
      </c>
      <c r="O20" s="13"/>
      <c r="Q20" s="5"/>
    </row>
    <row r="21" spans="2:17">
      <c r="B21" s="28">
        <v>13</v>
      </c>
      <c r="C21" s="49" t="s">
        <v>117</v>
      </c>
      <c r="D21" s="50" t="s">
        <v>145</v>
      </c>
      <c r="E21" s="28">
        <v>98</v>
      </c>
      <c r="F21" s="28"/>
      <c r="G21" s="28"/>
      <c r="H21" s="28"/>
      <c r="I21" s="28"/>
      <c r="J21" s="28"/>
      <c r="K21" s="28"/>
      <c r="L21" s="7">
        <f t="shared" si="0"/>
        <v>14</v>
      </c>
      <c r="O21" s="13"/>
      <c r="Q21" s="5"/>
    </row>
    <row r="22" spans="2:17">
      <c r="B22" s="28">
        <v>14</v>
      </c>
      <c r="C22" s="45" t="s">
        <v>118</v>
      </c>
      <c r="D22" s="50" t="s">
        <v>146</v>
      </c>
      <c r="E22" s="28">
        <v>96</v>
      </c>
      <c r="F22" s="28"/>
      <c r="G22" s="28"/>
      <c r="H22" s="28"/>
      <c r="I22" s="28"/>
      <c r="J22" s="28"/>
      <c r="K22" s="28"/>
      <c r="L22" s="7">
        <f t="shared" si="0"/>
        <v>13.714285714285714</v>
      </c>
      <c r="O22" s="13"/>
    </row>
    <row r="23" spans="2:17">
      <c r="B23" s="28">
        <v>15</v>
      </c>
      <c r="C23" s="45" t="s">
        <v>119</v>
      </c>
      <c r="D23" s="50" t="s">
        <v>147</v>
      </c>
      <c r="E23" s="28">
        <v>98</v>
      </c>
      <c r="F23" s="28"/>
      <c r="G23" s="28"/>
      <c r="H23" s="28"/>
      <c r="I23" s="28"/>
      <c r="J23" s="28"/>
      <c r="K23" s="28"/>
      <c r="L23" s="7">
        <f t="shared" si="0"/>
        <v>14</v>
      </c>
      <c r="O23" s="13"/>
    </row>
    <row r="24" spans="2:17">
      <c r="B24" s="28">
        <v>16</v>
      </c>
      <c r="C24" s="49" t="s">
        <v>120</v>
      </c>
      <c r="D24" s="51" t="s">
        <v>101</v>
      </c>
      <c r="E24" s="28">
        <v>0</v>
      </c>
      <c r="F24" s="28"/>
      <c r="G24" s="28"/>
      <c r="H24" s="28"/>
      <c r="I24" s="28"/>
      <c r="J24" s="28"/>
      <c r="K24" s="28"/>
      <c r="L24" s="7">
        <f t="shared" si="0"/>
        <v>0</v>
      </c>
    </row>
    <row r="25" spans="2:17">
      <c r="B25" s="28">
        <v>17</v>
      </c>
      <c r="C25" s="49" t="s">
        <v>121</v>
      </c>
      <c r="D25" s="50" t="s">
        <v>148</v>
      </c>
      <c r="E25" s="28">
        <v>96</v>
      </c>
      <c r="F25" s="28"/>
      <c r="G25" s="28"/>
      <c r="H25" s="28"/>
      <c r="I25" s="28"/>
      <c r="J25" s="28"/>
      <c r="K25" s="28"/>
      <c r="L25" s="7">
        <f t="shared" si="0"/>
        <v>13.714285714285714</v>
      </c>
    </row>
    <row r="26" spans="2:17">
      <c r="B26" s="28">
        <v>18</v>
      </c>
      <c r="C26" s="49" t="s">
        <v>122</v>
      </c>
      <c r="D26" s="50" t="s">
        <v>149</v>
      </c>
      <c r="E26" s="28">
        <v>96</v>
      </c>
      <c r="F26" s="28"/>
      <c r="G26" s="28"/>
      <c r="H26" s="28"/>
      <c r="I26" s="28"/>
      <c r="J26" s="28"/>
      <c r="K26" s="28"/>
      <c r="L26" s="7">
        <f t="shared" si="0"/>
        <v>13.714285714285714</v>
      </c>
    </row>
    <row r="27" spans="2:17">
      <c r="B27" s="28">
        <v>19</v>
      </c>
      <c r="C27" s="49" t="s">
        <v>123</v>
      </c>
      <c r="D27" s="50" t="s">
        <v>150</v>
      </c>
      <c r="E27" s="28">
        <v>96</v>
      </c>
      <c r="F27" s="28"/>
      <c r="G27" s="28"/>
      <c r="H27" s="28"/>
      <c r="I27" s="28"/>
      <c r="J27" s="28"/>
      <c r="K27" s="28"/>
      <c r="L27" s="7">
        <f t="shared" si="0"/>
        <v>13.714285714285714</v>
      </c>
    </row>
    <row r="28" spans="2:17">
      <c r="B28" s="28">
        <v>20</v>
      </c>
      <c r="C28" s="49" t="s">
        <v>124</v>
      </c>
      <c r="D28" s="50" t="s">
        <v>151</v>
      </c>
      <c r="E28" s="28">
        <v>96</v>
      </c>
      <c r="F28" s="28"/>
      <c r="G28" s="28"/>
      <c r="H28" s="28"/>
      <c r="I28" s="28"/>
      <c r="J28" s="28"/>
      <c r="K28" s="28"/>
      <c r="L28" s="7">
        <f t="shared" si="0"/>
        <v>13.714285714285714</v>
      </c>
    </row>
    <row r="29" spans="2:17">
      <c r="B29" s="28">
        <v>21</v>
      </c>
      <c r="C29" s="49" t="s">
        <v>125</v>
      </c>
      <c r="D29" s="50" t="s">
        <v>152</v>
      </c>
      <c r="E29" s="28">
        <v>0</v>
      </c>
      <c r="F29" s="28"/>
      <c r="G29" s="28"/>
      <c r="H29" s="28"/>
      <c r="I29" s="28"/>
      <c r="J29" s="28"/>
      <c r="K29" s="28"/>
      <c r="L29" s="7">
        <f t="shared" si="0"/>
        <v>0</v>
      </c>
    </row>
    <row r="30" spans="2:17">
      <c r="B30" s="28">
        <v>22</v>
      </c>
      <c r="C30" s="45" t="s">
        <v>126</v>
      </c>
      <c r="D30" s="50" t="s">
        <v>153</v>
      </c>
      <c r="E30" s="28">
        <v>85</v>
      </c>
      <c r="F30" s="28"/>
      <c r="G30" s="28"/>
      <c r="H30" s="28"/>
      <c r="I30" s="28"/>
      <c r="J30" s="28"/>
      <c r="K30" s="28"/>
      <c r="L30" s="7">
        <f t="shared" si="0"/>
        <v>12.142857142857142</v>
      </c>
    </row>
    <row r="31" spans="2:17">
      <c r="B31" s="28">
        <v>23</v>
      </c>
      <c r="C31" s="49" t="s">
        <v>127</v>
      </c>
      <c r="D31" s="50" t="s">
        <v>154</v>
      </c>
      <c r="E31" s="28">
        <v>96</v>
      </c>
      <c r="F31" s="28"/>
      <c r="G31" s="28"/>
      <c r="H31" s="28"/>
      <c r="I31" s="28"/>
      <c r="J31" s="28"/>
      <c r="K31" s="28"/>
      <c r="L31" s="7">
        <f t="shared" si="0"/>
        <v>13.714285714285714</v>
      </c>
    </row>
    <row r="32" spans="2:17">
      <c r="B32" s="28">
        <v>24</v>
      </c>
      <c r="C32" s="45" t="s">
        <v>128</v>
      </c>
      <c r="D32" s="50" t="s">
        <v>155</v>
      </c>
      <c r="E32" s="28">
        <v>96</v>
      </c>
      <c r="F32" s="28"/>
      <c r="G32" s="28"/>
      <c r="H32" s="28"/>
      <c r="I32" s="28"/>
      <c r="J32" s="28"/>
      <c r="K32" s="28"/>
      <c r="L32" s="7">
        <f t="shared" si="0"/>
        <v>13.714285714285714</v>
      </c>
    </row>
    <row r="33" spans="2:12">
      <c r="B33" s="28">
        <v>25</v>
      </c>
      <c r="C33" s="45" t="s">
        <v>129</v>
      </c>
      <c r="D33" s="50" t="s">
        <v>156</v>
      </c>
      <c r="E33" s="28">
        <v>98</v>
      </c>
      <c r="F33" s="28"/>
      <c r="G33" s="28"/>
      <c r="H33" s="28"/>
      <c r="I33" s="28"/>
      <c r="J33" s="28"/>
      <c r="K33" s="28"/>
      <c r="L33" s="7">
        <f t="shared" si="0"/>
        <v>14</v>
      </c>
    </row>
    <row r="34" spans="2:12">
      <c r="B34" s="28">
        <v>26</v>
      </c>
      <c r="C34" s="49" t="s">
        <v>130</v>
      </c>
      <c r="D34" s="50" t="s">
        <v>157</v>
      </c>
      <c r="E34" s="28">
        <v>98</v>
      </c>
      <c r="F34" s="28"/>
      <c r="G34" s="28"/>
      <c r="H34" s="28"/>
      <c r="I34" s="28"/>
      <c r="J34" s="28"/>
      <c r="K34" s="28"/>
      <c r="L34" s="7">
        <f t="shared" si="0"/>
        <v>14</v>
      </c>
    </row>
    <row r="35" spans="2:12">
      <c r="B35" s="28">
        <v>27</v>
      </c>
      <c r="C35" s="46"/>
      <c r="D35" s="47"/>
      <c r="E35" s="28"/>
      <c r="F35" s="28"/>
      <c r="G35" s="28"/>
      <c r="H35" s="28"/>
      <c r="I35" s="28"/>
      <c r="J35" s="28"/>
      <c r="K35" s="28"/>
      <c r="L35" s="7">
        <f t="shared" si="0"/>
        <v>0</v>
      </c>
    </row>
    <row r="36" spans="2:12">
      <c r="B36" s="28">
        <v>28</v>
      </c>
      <c r="C36" s="45"/>
      <c r="D36" s="47"/>
      <c r="E36" s="28"/>
      <c r="F36" s="28"/>
      <c r="G36" s="28"/>
      <c r="H36" s="28"/>
      <c r="I36" s="28"/>
      <c r="J36" s="28"/>
      <c r="K36" s="28"/>
      <c r="L36" s="7">
        <f t="shared" si="0"/>
        <v>0</v>
      </c>
    </row>
    <row r="37" spans="2:12">
      <c r="B37" s="28">
        <v>29</v>
      </c>
      <c r="C37" s="46"/>
      <c r="D37" s="48"/>
      <c r="E37" s="28"/>
      <c r="F37" s="28"/>
      <c r="G37" s="28"/>
      <c r="H37" s="28"/>
      <c r="I37" s="28"/>
      <c r="J37" s="28"/>
      <c r="K37" s="28"/>
      <c r="L37" s="7">
        <f t="shared" si="0"/>
        <v>0</v>
      </c>
    </row>
    <row r="38" spans="2:12">
      <c r="B38" s="28">
        <v>30</v>
      </c>
      <c r="C38" s="27"/>
      <c r="D38" s="38"/>
      <c r="E38" s="28"/>
      <c r="F38" s="28"/>
      <c r="G38" s="28"/>
      <c r="H38" s="28"/>
      <c r="I38" s="28"/>
      <c r="J38" s="28"/>
      <c r="K38" s="28"/>
      <c r="L38" s="7">
        <f t="shared" si="0"/>
        <v>0</v>
      </c>
    </row>
    <row r="39" spans="2:12">
      <c r="B39" s="28">
        <v>31</v>
      </c>
      <c r="C39" s="27"/>
      <c r="D39" s="38"/>
      <c r="E39" s="28"/>
      <c r="F39" s="28"/>
      <c r="G39" s="28"/>
      <c r="H39" s="28"/>
      <c r="I39" s="28"/>
      <c r="J39" s="28"/>
      <c r="K39" s="28"/>
      <c r="L39" s="7">
        <f t="shared" si="0"/>
        <v>0</v>
      </c>
    </row>
    <row r="40" spans="2:12">
      <c r="B40" s="28">
        <v>32</v>
      </c>
      <c r="C40" s="4"/>
      <c r="D40" s="38"/>
      <c r="E40" s="28"/>
      <c r="F40" s="28"/>
      <c r="G40" s="28"/>
      <c r="H40" s="28"/>
      <c r="I40" s="28"/>
      <c r="J40" s="28"/>
      <c r="K40" s="28"/>
      <c r="L40" s="7">
        <f t="shared" si="0"/>
        <v>0</v>
      </c>
    </row>
    <row r="41" spans="2:12">
      <c r="B41" s="28">
        <v>33</v>
      </c>
      <c r="C41" s="4"/>
      <c r="D41" s="38"/>
      <c r="E41" s="28"/>
      <c r="F41" s="28"/>
      <c r="G41" s="28"/>
      <c r="H41" s="28"/>
      <c r="I41" s="28"/>
      <c r="J41" s="28"/>
      <c r="K41" s="28"/>
      <c r="L41" s="7">
        <f t="shared" si="0"/>
        <v>0</v>
      </c>
    </row>
    <row r="42" spans="2:12">
      <c r="B42" s="28">
        <v>34</v>
      </c>
      <c r="C42" s="4"/>
      <c r="D42" s="38"/>
      <c r="E42" s="28"/>
      <c r="F42" s="28"/>
      <c r="G42" s="28"/>
      <c r="H42" s="28"/>
      <c r="I42" s="28"/>
      <c r="J42" s="28"/>
      <c r="K42" s="28"/>
      <c r="L42" s="7">
        <f t="shared" si="0"/>
        <v>0</v>
      </c>
    </row>
    <row r="43" spans="2:12">
      <c r="B43" s="28">
        <v>35</v>
      </c>
      <c r="C43" s="4"/>
      <c r="D43" s="38"/>
      <c r="E43" s="28"/>
      <c r="F43" s="28"/>
      <c r="G43" s="28"/>
      <c r="H43" s="28"/>
      <c r="I43" s="28"/>
      <c r="J43" s="28"/>
      <c r="K43" s="28"/>
      <c r="L43" s="7">
        <f t="shared" si="0"/>
        <v>0</v>
      </c>
    </row>
    <row r="44" spans="2:12">
      <c r="B44" s="28">
        <v>36</v>
      </c>
      <c r="C44" s="4"/>
      <c r="D44" s="38"/>
      <c r="E44" s="28"/>
      <c r="F44" s="28"/>
      <c r="G44" s="28"/>
      <c r="H44" s="28"/>
      <c r="I44" s="28"/>
      <c r="J44" s="28"/>
      <c r="K44" s="28"/>
      <c r="L44" s="7">
        <f t="shared" ref="L44:L48" si="1">SUM(E44:K44)/7</f>
        <v>0</v>
      </c>
    </row>
    <row r="45" spans="2:12">
      <c r="B45" s="28">
        <v>37</v>
      </c>
      <c r="C45" s="4"/>
      <c r="D45" s="38"/>
      <c r="E45" s="28"/>
      <c r="F45" s="28"/>
      <c r="G45" s="28"/>
      <c r="H45" s="28"/>
      <c r="I45" s="28"/>
      <c r="J45" s="28"/>
      <c r="K45" s="28"/>
      <c r="L45" s="7">
        <f t="shared" si="1"/>
        <v>0</v>
      </c>
    </row>
    <row r="46" spans="2:12">
      <c r="B46" s="28">
        <v>38</v>
      </c>
      <c r="C46" s="4"/>
      <c r="D46" s="38"/>
      <c r="E46" s="28"/>
      <c r="F46" s="28"/>
      <c r="G46" s="28"/>
      <c r="H46" s="28"/>
      <c r="I46" s="28"/>
      <c r="J46" s="28"/>
      <c r="K46" s="28"/>
      <c r="L46" s="7">
        <f t="shared" si="1"/>
        <v>0</v>
      </c>
    </row>
    <row r="47" spans="2:12">
      <c r="B47" s="28">
        <v>39</v>
      </c>
      <c r="C47" s="4"/>
      <c r="D47" s="38"/>
      <c r="E47" s="28"/>
      <c r="F47" s="28"/>
      <c r="G47" s="28"/>
      <c r="H47" s="28"/>
      <c r="I47" s="28"/>
      <c r="J47" s="28"/>
      <c r="K47" s="28"/>
      <c r="L47" s="7">
        <f t="shared" si="1"/>
        <v>0</v>
      </c>
    </row>
    <row r="48" spans="2:12">
      <c r="B48" s="28">
        <v>40</v>
      </c>
      <c r="C48" s="9"/>
      <c r="D48" s="40"/>
      <c r="E48" s="2"/>
      <c r="F48" s="2"/>
      <c r="G48" s="2"/>
      <c r="H48" s="2"/>
      <c r="I48" s="2"/>
      <c r="J48" s="2"/>
      <c r="K48" s="2"/>
      <c r="L48" s="7">
        <f t="shared" si="1"/>
        <v>0</v>
      </c>
    </row>
    <row r="49" spans="3:12">
      <c r="C49" s="76"/>
      <c r="D49" s="76"/>
      <c r="E49" s="31">
        <f t="shared" ref="E49:K49" si="2">COUNTIF(E9:E48,"&gt;=70")</f>
        <v>23</v>
      </c>
      <c r="F49" s="31">
        <f t="shared" si="2"/>
        <v>0</v>
      </c>
      <c r="G49" s="31">
        <f t="shared" si="2"/>
        <v>0</v>
      </c>
      <c r="H49" s="31">
        <f t="shared" si="2"/>
        <v>0</v>
      </c>
      <c r="I49" s="31">
        <f t="shared" si="2"/>
        <v>0</v>
      </c>
      <c r="J49" s="31">
        <f t="shared" si="2"/>
        <v>0</v>
      </c>
      <c r="K49" s="31">
        <f t="shared" si="2"/>
        <v>0</v>
      </c>
      <c r="L49" s="12">
        <f>COUNTIF(L9:L43,"&gt;=70")</f>
        <v>0</v>
      </c>
    </row>
    <row r="50" spans="3:12">
      <c r="C50" s="76"/>
      <c r="D50" s="76"/>
      <c r="E50" s="30">
        <f t="shared" ref="E50:L50" si="3">COUNTIF(E9:E48,"&lt;70")</f>
        <v>3</v>
      </c>
      <c r="F50" s="30">
        <f t="shared" si="3"/>
        <v>0</v>
      </c>
      <c r="G50" s="30">
        <f t="shared" si="3"/>
        <v>0</v>
      </c>
      <c r="H50" s="30">
        <f t="shared" si="3"/>
        <v>0</v>
      </c>
      <c r="I50" s="30">
        <f t="shared" si="3"/>
        <v>0</v>
      </c>
      <c r="J50" s="30">
        <f t="shared" si="3"/>
        <v>0</v>
      </c>
      <c r="K50" s="30">
        <f t="shared" si="3"/>
        <v>0</v>
      </c>
      <c r="L50" s="30">
        <f t="shared" si="3"/>
        <v>40</v>
      </c>
    </row>
    <row r="51" spans="3:12">
      <c r="C51" s="76"/>
      <c r="D51" s="76"/>
      <c r="E51" s="30">
        <f t="shared" ref="E51:L51" si="4">COUNT(E9:E48)</f>
        <v>26</v>
      </c>
      <c r="F51" s="30">
        <f t="shared" si="4"/>
        <v>0</v>
      </c>
      <c r="G51" s="30">
        <f t="shared" si="4"/>
        <v>0</v>
      </c>
      <c r="H51" s="30">
        <f t="shared" si="4"/>
        <v>0</v>
      </c>
      <c r="I51" s="30">
        <f t="shared" si="4"/>
        <v>0</v>
      </c>
      <c r="J51" s="30">
        <f t="shared" si="4"/>
        <v>0</v>
      </c>
      <c r="K51" s="30">
        <f t="shared" si="4"/>
        <v>0</v>
      </c>
      <c r="L51" s="30">
        <f t="shared" si="4"/>
        <v>40</v>
      </c>
    </row>
    <row r="52" spans="3:12">
      <c r="C52" s="76"/>
      <c r="D52" s="76"/>
      <c r="E52" s="10">
        <f>E49/E51</f>
        <v>0.88461538461538458</v>
      </c>
      <c r="F52" s="11" t="e">
        <f t="shared" ref="F52:L52" si="5">F49/F51</f>
        <v>#DIV/0!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76"/>
      <c r="D53" s="76"/>
      <c r="E53" s="10">
        <f>E50/E51</f>
        <v>0.11538461538461539</v>
      </c>
      <c r="F53" s="10" t="e">
        <f t="shared" ref="F53:L53" si="6">F50/F51</f>
        <v>#DIV/0!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76"/>
      <c r="D54" s="76"/>
    </row>
    <row r="55" spans="3:12">
      <c r="C55" s="29"/>
      <c r="D55" s="29"/>
    </row>
    <row r="56" spans="3:12">
      <c r="E56" s="77"/>
      <c r="F56" s="77"/>
      <c r="G56" s="77"/>
      <c r="H56" s="77"/>
      <c r="I56" s="77"/>
      <c r="J56" s="77"/>
      <c r="K56" s="77"/>
    </row>
    <row r="57" spans="3:12">
      <c r="E57" s="78" t="s">
        <v>18</v>
      </c>
      <c r="F57" s="78"/>
      <c r="G57" s="78"/>
      <c r="H57" s="78"/>
      <c r="I57" s="78"/>
      <c r="J57" s="78"/>
      <c r="K57" s="78"/>
    </row>
  </sheetData>
  <mergeCells count="13">
    <mergeCell ref="C50:D50"/>
    <mergeCell ref="C49:D49"/>
    <mergeCell ref="C54:D54"/>
    <mergeCell ref="E56:K56"/>
    <mergeCell ref="E57:K57"/>
    <mergeCell ref="C51:D51"/>
    <mergeCell ref="C52:D52"/>
    <mergeCell ref="C53:D53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 ME 707-A</vt:lpstr>
      <vt:lpstr>MAT ME 707-B</vt:lpstr>
      <vt:lpstr>MAT MKT 507-B</vt:lpstr>
      <vt:lpstr>MAT HD1 307-A</vt:lpstr>
      <vt:lpstr>MAT FDGE 107-B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2024-09-25T16:52:23Z</cp:lastPrinted>
  <dcterms:created xsi:type="dcterms:W3CDTF">2023-03-14T19:16:59Z</dcterms:created>
  <dcterms:modified xsi:type="dcterms:W3CDTF">2024-10-08T16:28:09Z</dcterms:modified>
</cp:coreProperties>
</file>