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Edith Fonseca Guzman\Documents\2021 2 SEMESTRE EDITH\2023 EDITH\SGI 1 SEM 2024\"/>
    </mc:Choice>
  </mc:AlternateContent>
  <bookViews>
    <workbookView xWindow="0" yWindow="0" windowWidth="20490" windowHeight="7760" activeTab="4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H53" i="12" s="1"/>
  <c r="G50" i="12"/>
  <c r="G53" i="12" s="1"/>
  <c r="F50" i="12"/>
  <c r="E50" i="12"/>
  <c r="K49" i="12"/>
  <c r="K52" i="12" s="1"/>
  <c r="J49" i="12"/>
  <c r="J52" i="12" s="1"/>
  <c r="I49" i="12"/>
  <c r="I52" i="12" s="1"/>
  <c r="H49" i="12"/>
  <c r="H52" i="12" s="1"/>
  <c r="G49" i="12"/>
  <c r="G52" i="12" s="1"/>
  <c r="F49" i="12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I53" i="11" s="1"/>
  <c r="H50" i="11"/>
  <c r="G50" i="11"/>
  <c r="F50" i="11"/>
  <c r="E50" i="11"/>
  <c r="K49" i="11"/>
  <c r="K52" i="11" s="1"/>
  <c r="J49" i="11"/>
  <c r="J52" i="11" s="1"/>
  <c r="I49" i="11"/>
  <c r="I52" i="11" s="1"/>
  <c r="H49" i="11"/>
  <c r="G49" i="11"/>
  <c r="F49" i="11"/>
  <c r="F52" i="11" s="1"/>
  <c r="E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G53" i="11" l="1"/>
  <c r="G52" i="11"/>
  <c r="F52" i="12"/>
  <c r="F53" i="12"/>
  <c r="E53" i="12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J50" i="10"/>
  <c r="I50" i="10"/>
  <c r="H50" i="10"/>
  <c r="G50" i="10"/>
  <c r="F50" i="10"/>
  <c r="E50" i="10"/>
  <c r="K49" i="10"/>
  <c r="K52" i="10" s="1"/>
  <c r="J49" i="10"/>
  <c r="I49" i="10"/>
  <c r="H49" i="10"/>
  <c r="G49" i="10"/>
  <c r="F49" i="10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G53" i="10" l="1"/>
  <c r="G52" i="10"/>
  <c r="K53" i="10"/>
  <c r="F52" i="10"/>
  <c r="J52" i="10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M58" i="7" l="1"/>
  <c r="M57" i="7"/>
  <c r="O58" i="7"/>
  <c r="O57" i="7"/>
  <c r="N58" i="7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<sst xmlns="http://schemas.openxmlformats.org/spreadsheetml/2006/main" count="376" uniqueCount="271">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</sst>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zoomScale="78" zoomScaleNormal="78" workbookViewId="0">
      <selection activeCell="R14" sqref="R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4" width="5.7265625" customWidth="1"/>
    <col min="15" max="15" width="8.7265625" customWidth="1"/>
    <col min="16" max="17" width="5.7265625" customWidth="1"/>
  </cols>
  <sheetData>
    <row r="2" spans="2:20" ht="15.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</row>
    <row r="3" spans="2:20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2"/>
      <c r="P3" s="32"/>
    </row>
    <row r="4" spans="2:20">
      <c r="C4" t="s">
        <v>0</v>
      </c>
      <c r="D4" s="76" t="s">
        <v>103</v>
      </c>
      <c r="E4" s="76"/>
      <c r="F4" s="76"/>
      <c r="G4" s="76"/>
      <c r="H4" s="77" t="s">
        <v>104</v>
      </c>
      <c r="I4" s="77"/>
      <c r="K4" t="s">
        <v>2</v>
      </c>
      <c r="L4" s="78">
        <v>45588</v>
      </c>
      <c r="M4" s="78"/>
    </row>
    <row r="5" spans="2:20" ht="6.75" customHeight="1">
      <c r="D5" s="3"/>
      <c r="E5" s="3"/>
      <c r="F5" s="3"/>
      <c r="G5" s="3"/>
    </row>
    <row r="6" spans="2:20">
      <c r="C6" t="s">
        <v>3</v>
      </c>
      <c r="D6" s="77" t="s">
        <v>267</v>
      </c>
      <c r="E6" s="77"/>
      <c r="F6" s="77"/>
      <c r="G6" s="77"/>
      <c r="H6" s="32"/>
      <c r="I6" s="79" t="s">
        <v>29</v>
      </c>
      <c r="J6" s="79"/>
      <c r="K6" s="79"/>
      <c r="L6" s="79"/>
      <c r="M6" s="79"/>
      <c r="N6" s="79"/>
    </row>
    <row r="7" spans="2:20" ht="11.25" customHeight="1"/>
    <row r="8" spans="2:20">
      <c r="B8" s="2" t="s">
        <v>4</v>
      </c>
      <c r="C8" s="2" t="s">
        <v>6</v>
      </c>
      <c r="D8" s="80" t="s">
        <v>5</v>
      </c>
      <c r="E8" s="80"/>
      <c r="F8" s="80"/>
      <c r="G8" s="80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6" t="s">
        <v>73</v>
      </c>
      <c r="E9" s="67"/>
      <c r="F9" s="67"/>
      <c r="G9" s="68"/>
      <c r="H9" s="32">
        <v>93</v>
      </c>
      <c r="I9" s="46">
        <v>97</v>
      </c>
      <c r="J9" s="28"/>
      <c r="K9" s="28"/>
      <c r="L9" s="28"/>
      <c r="M9" s="28"/>
      <c r="N9" s="28"/>
      <c r="O9" s="7">
        <f>SUM(H9:N9)/7</f>
        <v>27.142857142857142</v>
      </c>
    </row>
    <row r="10" spans="2:20">
      <c r="B10" s="27">
        <v>2</v>
      </c>
      <c r="C10" s="14" t="s">
        <v>80</v>
      </c>
      <c r="D10" s="66" t="s">
        <v>30</v>
      </c>
      <c r="E10" s="67"/>
      <c r="F10" s="67"/>
      <c r="G10" s="68"/>
      <c r="H10" s="58">
        <v>100</v>
      </c>
      <c r="I10" s="46">
        <v>100</v>
      </c>
      <c r="J10" s="28"/>
      <c r="K10" s="28"/>
      <c r="L10" s="28"/>
      <c r="M10" s="28"/>
      <c r="N10" s="28"/>
      <c r="O10" s="7">
        <f t="shared" ref="O10:O25" si="0">SUM(H10:N10)/7</f>
        <v>28.571428571428573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58">
        <v>100</v>
      </c>
      <c r="I11" s="46">
        <v>100</v>
      </c>
      <c r="J11" s="28"/>
      <c r="K11" s="28"/>
      <c r="L11" s="28"/>
      <c r="M11" s="28"/>
      <c r="N11" s="28"/>
      <c r="O11" s="7">
        <f t="shared" si="0"/>
        <v>28.571428571428573</v>
      </c>
    </row>
    <row r="12" spans="2:20">
      <c r="B12" s="27"/>
      <c r="C12" s="14" t="s">
        <v>81</v>
      </c>
      <c r="D12" s="66" t="s">
        <v>31</v>
      </c>
      <c r="E12" s="67"/>
      <c r="F12" s="67"/>
      <c r="G12" s="68"/>
      <c r="H12" s="58">
        <v>100</v>
      </c>
      <c r="I12" s="59">
        <v>100</v>
      </c>
      <c r="J12" s="28"/>
      <c r="K12" s="28"/>
      <c r="L12" s="28"/>
      <c r="M12" s="28"/>
      <c r="N12" s="28"/>
      <c r="O12" s="7">
        <f t="shared" si="0"/>
        <v>28.571428571428573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58">
        <v>98</v>
      </c>
      <c r="I13" s="46">
        <v>100</v>
      </c>
      <c r="J13" s="28"/>
      <c r="K13" s="28"/>
      <c r="L13" s="28"/>
      <c r="M13" s="28"/>
      <c r="N13" s="28"/>
      <c r="O13" s="7">
        <f t="shared" si="0"/>
        <v>28.285714285714285</v>
      </c>
    </row>
    <row r="14" spans="2:20">
      <c r="B14" s="27">
        <v>6</v>
      </c>
      <c r="C14" s="14" t="s">
        <v>82</v>
      </c>
      <c r="D14" s="66" t="s">
        <v>32</v>
      </c>
      <c r="E14" s="67"/>
      <c r="F14" s="67"/>
      <c r="G14" s="68"/>
      <c r="H14" s="58">
        <v>95</v>
      </c>
      <c r="I14" s="46">
        <v>100</v>
      </c>
      <c r="J14" s="28"/>
      <c r="K14" s="28"/>
      <c r="L14" s="28"/>
      <c r="M14" s="28"/>
      <c r="N14" s="28"/>
      <c r="O14" s="7">
        <f t="shared" si="0"/>
        <v>27.857142857142858</v>
      </c>
      <c r="T14" s="29"/>
    </row>
    <row r="15" spans="2:20">
      <c r="B15" s="27">
        <v>7</v>
      </c>
      <c r="C15" s="14" t="s">
        <v>83</v>
      </c>
      <c r="D15" s="66" t="s">
        <v>33</v>
      </c>
      <c r="E15" s="67"/>
      <c r="F15" s="67"/>
      <c r="G15" s="68"/>
      <c r="H15" s="58">
        <v>100</v>
      </c>
      <c r="I15" s="46">
        <v>100</v>
      </c>
      <c r="J15" s="28"/>
      <c r="K15" s="28"/>
      <c r="L15" s="28"/>
      <c r="M15" s="28"/>
      <c r="N15" s="28"/>
      <c r="O15" s="7">
        <f t="shared" si="0"/>
        <v>28.571428571428573</v>
      </c>
      <c r="T15" s="29"/>
    </row>
    <row r="16" spans="2:20">
      <c r="B16" s="27">
        <v>8</v>
      </c>
      <c r="C16" s="14" t="s">
        <v>84</v>
      </c>
      <c r="D16" s="66" t="s">
        <v>24</v>
      </c>
      <c r="E16" s="67"/>
      <c r="F16" s="67"/>
      <c r="G16" s="68"/>
      <c r="H16" s="58">
        <v>100</v>
      </c>
      <c r="I16" s="46">
        <v>100</v>
      </c>
      <c r="J16" s="28"/>
      <c r="K16" s="28"/>
      <c r="L16" s="28"/>
      <c r="M16" s="28"/>
      <c r="N16" s="28"/>
      <c r="O16" s="7">
        <f t="shared" si="0"/>
        <v>28.571428571428573</v>
      </c>
      <c r="T16" s="29"/>
    </row>
    <row r="17" spans="2:22">
      <c r="B17" s="27">
        <v>9</v>
      </c>
      <c r="C17" s="14" t="s">
        <v>85</v>
      </c>
      <c r="D17" s="66" t="s">
        <v>34</v>
      </c>
      <c r="E17" s="67"/>
      <c r="F17" s="67"/>
      <c r="G17" s="68"/>
      <c r="H17" s="58">
        <v>93</v>
      </c>
      <c r="I17" s="46">
        <v>97</v>
      </c>
      <c r="J17" s="28"/>
      <c r="K17" s="28"/>
      <c r="L17" s="28"/>
      <c r="M17" s="28"/>
      <c r="N17" s="28"/>
      <c r="O17" s="7">
        <f t="shared" si="0"/>
        <v>27.142857142857142</v>
      </c>
      <c r="T17" s="29"/>
    </row>
    <row r="18" spans="2:22">
      <c r="B18" s="27">
        <v>10</v>
      </c>
      <c r="C18" s="14" t="s">
        <v>86</v>
      </c>
      <c r="D18" s="66" t="s">
        <v>35</v>
      </c>
      <c r="E18" s="67"/>
      <c r="F18" s="67"/>
      <c r="G18" s="68"/>
      <c r="H18" s="58">
        <v>100</v>
      </c>
      <c r="I18" s="46">
        <v>100</v>
      </c>
      <c r="J18" s="28"/>
      <c r="K18" s="28"/>
      <c r="L18" s="28"/>
      <c r="M18" s="28"/>
      <c r="N18" s="28"/>
      <c r="O18" s="7">
        <f t="shared" si="0"/>
        <v>28.571428571428573</v>
      </c>
      <c r="T18" s="29"/>
    </row>
    <row r="19" spans="2:22">
      <c r="B19" s="27">
        <v>11</v>
      </c>
      <c r="C19" s="14" t="s">
        <v>87</v>
      </c>
      <c r="D19" s="66" t="s">
        <v>25</v>
      </c>
      <c r="E19" s="67"/>
      <c r="F19" s="67"/>
      <c r="G19" s="68"/>
      <c r="H19" s="58">
        <v>100</v>
      </c>
      <c r="I19" s="46">
        <v>100</v>
      </c>
      <c r="J19" s="28"/>
      <c r="K19" s="28"/>
      <c r="L19" s="28"/>
      <c r="M19" s="28"/>
      <c r="N19" s="28"/>
      <c r="O19" s="7">
        <f t="shared" si="0"/>
        <v>28.571428571428573</v>
      </c>
      <c r="T19" s="29"/>
    </row>
    <row r="20" spans="2:22">
      <c r="B20" s="27">
        <v>12</v>
      </c>
      <c r="C20" s="14" t="s">
        <v>98</v>
      </c>
      <c r="D20" t="s">
        <v>75</v>
      </c>
      <c r="H20" s="58">
        <v>93</v>
      </c>
      <c r="I20" s="46">
        <v>94</v>
      </c>
      <c r="J20" s="28"/>
      <c r="K20" s="28"/>
      <c r="L20" s="28"/>
      <c r="M20" s="28"/>
      <c r="N20" s="28"/>
      <c r="O20" s="7">
        <f t="shared" si="0"/>
        <v>26.714285714285715</v>
      </c>
      <c r="T20" s="29"/>
    </row>
    <row r="21" spans="2:22">
      <c r="B21" s="27">
        <v>13</v>
      </c>
      <c r="C21" s="14" t="s">
        <v>88</v>
      </c>
      <c r="D21" s="66" t="s">
        <v>36</v>
      </c>
      <c r="E21" s="67"/>
      <c r="F21" s="67"/>
      <c r="G21" s="68"/>
      <c r="H21" s="58">
        <v>93</v>
      </c>
      <c r="I21" s="46">
        <v>97</v>
      </c>
      <c r="J21" s="28"/>
      <c r="K21" s="28"/>
      <c r="L21" s="28"/>
      <c r="M21" s="28"/>
      <c r="N21" s="28"/>
      <c r="O21" s="7">
        <f t="shared" si="0"/>
        <v>27.142857142857142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58">
        <v>100</v>
      </c>
      <c r="I22" s="46">
        <v>100</v>
      </c>
      <c r="J22" s="28"/>
      <c r="K22" s="28"/>
      <c r="L22" s="28"/>
      <c r="M22" s="28"/>
      <c r="N22" s="28"/>
      <c r="O22" s="7">
        <f t="shared" si="0"/>
        <v>28.571428571428573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58">
        <v>100</v>
      </c>
      <c r="I23" s="46">
        <v>100</v>
      </c>
      <c r="J23" s="28"/>
      <c r="K23" s="28"/>
      <c r="L23" s="28"/>
      <c r="M23" s="28"/>
      <c r="N23" s="28"/>
      <c r="O23" s="7">
        <f t="shared" si="0"/>
        <v>28.571428571428573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58">
        <v>95</v>
      </c>
      <c r="I24" s="46">
        <v>97</v>
      </c>
      <c r="J24" s="28"/>
      <c r="K24" s="28"/>
      <c r="L24" s="28"/>
      <c r="M24" s="28"/>
      <c r="N24" s="28"/>
      <c r="O24" s="7">
        <f t="shared" si="0"/>
        <v>27.428571428571427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58">
        <v>98</v>
      </c>
      <c r="I25" s="46">
        <v>94</v>
      </c>
      <c r="J25" s="28"/>
      <c r="K25" s="28"/>
      <c r="L25" s="28"/>
      <c r="M25" s="28"/>
      <c r="N25" s="28"/>
      <c r="O25" s="7">
        <f t="shared" si="0"/>
        <v>27.428571428571427</v>
      </c>
      <c r="S25" s="34"/>
      <c r="T25" s="29"/>
    </row>
    <row r="26" spans="2:22">
      <c r="B26" s="27">
        <v>18</v>
      </c>
      <c r="C26" s="14" t="s">
        <v>92</v>
      </c>
      <c r="D26" s="66" t="s">
        <v>198</v>
      </c>
      <c r="E26" s="67"/>
      <c r="F26" s="67"/>
      <c r="G26" s="68"/>
      <c r="H26" s="58">
        <v>89</v>
      </c>
      <c r="I26" s="46">
        <v>97</v>
      </c>
      <c r="J26" s="28"/>
      <c r="K26" s="28"/>
      <c r="L26" s="28"/>
      <c r="M26" s="28"/>
      <c r="N26" s="28"/>
      <c r="O26" s="7">
        <f t="shared" ref="O26:O56" si="1">SUM(H26:N26)/7</f>
        <v>26.571428571428573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58">
        <v>100</v>
      </c>
      <c r="I27" s="46">
        <v>97</v>
      </c>
      <c r="J27" s="28"/>
      <c r="K27" s="28"/>
      <c r="L27" s="28"/>
      <c r="M27" s="28"/>
      <c r="N27" s="28"/>
      <c r="O27" s="7">
        <f t="shared" si="1"/>
        <v>28.142857142857142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58">
        <v>100</v>
      </c>
      <c r="I28" s="46">
        <v>100</v>
      </c>
      <c r="J28" s="28"/>
      <c r="K28" s="28"/>
      <c r="L28" s="28"/>
      <c r="M28" s="28"/>
      <c r="N28" s="28"/>
      <c r="O28" s="7">
        <f t="shared" si="1"/>
        <v>28.571428571428573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58">
        <v>90</v>
      </c>
      <c r="I29" s="46">
        <v>97</v>
      </c>
      <c r="J29" s="28"/>
      <c r="K29" s="28"/>
      <c r="L29" s="28"/>
      <c r="M29" s="28"/>
      <c r="N29" s="28"/>
      <c r="O29" s="7">
        <f t="shared" si="1"/>
        <v>26.714285714285715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58">
        <v>90</v>
      </c>
      <c r="I30" s="46">
        <v>94</v>
      </c>
      <c r="J30" s="28"/>
      <c r="K30" s="28"/>
      <c r="L30" s="28"/>
      <c r="M30" s="28"/>
      <c r="N30" s="28"/>
      <c r="O30" s="7">
        <f t="shared" si="1"/>
        <v>26.285714285714285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6" t="s">
        <v>39</v>
      </c>
      <c r="E31" s="67"/>
      <c r="F31" s="67"/>
      <c r="G31" s="68"/>
      <c r="H31" s="58">
        <v>93</v>
      </c>
      <c r="I31" s="46">
        <v>97</v>
      </c>
      <c r="J31" s="28"/>
      <c r="K31" s="28"/>
      <c r="L31" s="28"/>
      <c r="M31" s="28"/>
      <c r="N31" s="28"/>
      <c r="O31" s="7">
        <f t="shared" si="1"/>
        <v>27.142857142857142</v>
      </c>
      <c r="S31" s="34"/>
      <c r="T31" s="29"/>
      <c r="U31" s="15"/>
      <c r="V31" s="15"/>
    </row>
    <row r="32" spans="2:22">
      <c r="B32" s="27">
        <v>24</v>
      </c>
      <c r="C32" s="46"/>
      <c r="D32" s="64"/>
      <c r="E32" s="65"/>
      <c r="F32" s="65"/>
      <c r="G32" s="70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4"/>
      <c r="E33" s="65"/>
      <c r="F33" s="65"/>
      <c r="G33" s="70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71"/>
      <c r="E34" s="72"/>
      <c r="F34" s="72"/>
      <c r="G34" s="73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69"/>
      <c r="E35" s="69"/>
      <c r="F35" s="69"/>
      <c r="G35" s="69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71"/>
      <c r="E36" s="72"/>
      <c r="F36" s="72"/>
      <c r="G36" s="73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71"/>
      <c r="E37" s="72"/>
      <c r="F37" s="72"/>
      <c r="G37" s="73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4"/>
      <c r="E38" s="65"/>
      <c r="F38" s="65"/>
      <c r="G38" s="70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71"/>
      <c r="E39" s="72"/>
      <c r="F39" s="72"/>
      <c r="G39" s="73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71"/>
      <c r="E40" s="72"/>
      <c r="F40" s="72"/>
      <c r="G40" s="73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71"/>
      <c r="E41" s="72"/>
      <c r="F41" s="72"/>
      <c r="G41" s="73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71"/>
      <c r="E42" s="72"/>
      <c r="F42" s="72"/>
      <c r="G42" s="73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63"/>
      <c r="E43" s="63"/>
      <c r="F43" s="63"/>
      <c r="G43" s="63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63"/>
      <c r="E44" s="63"/>
      <c r="F44" s="63"/>
      <c r="G44" s="63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63"/>
      <c r="E45" s="63"/>
      <c r="F45" s="63"/>
      <c r="G45" s="63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63"/>
      <c r="E46" s="63"/>
      <c r="F46" s="63"/>
      <c r="G46" s="63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63"/>
      <c r="E47" s="63"/>
      <c r="F47" s="63"/>
      <c r="G47" s="63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63"/>
      <c r="E48" s="63"/>
      <c r="F48" s="63"/>
      <c r="G48" s="63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63"/>
      <c r="E49" s="63"/>
      <c r="F49" s="63"/>
      <c r="G49" s="63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63"/>
      <c r="E50" s="63"/>
      <c r="F50" s="63"/>
      <c r="G50" s="63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63"/>
      <c r="E51" s="63"/>
      <c r="F51" s="63"/>
      <c r="G51" s="63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63"/>
      <c r="E52" s="63"/>
      <c r="F52" s="63"/>
      <c r="G52" s="63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63"/>
      <c r="E53" s="63"/>
      <c r="F53" s="63"/>
      <c r="G53" s="63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63"/>
      <c r="E54" s="63"/>
      <c r="F54" s="63"/>
      <c r="G54" s="63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63"/>
      <c r="E55" s="63"/>
      <c r="F55" s="63"/>
      <c r="G55" s="63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63"/>
      <c r="E56" s="63"/>
      <c r="F56" s="63"/>
      <c r="G56" s="63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63"/>
      <c r="E57" s="63"/>
      <c r="F57" s="63"/>
      <c r="G57" s="63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63"/>
      <c r="E58" s="63"/>
      <c r="F58" s="63"/>
      <c r="G58" s="63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63"/>
      <c r="E59" s="63"/>
      <c r="F59" s="63"/>
      <c r="G59" s="63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63"/>
      <c r="E60" s="63"/>
      <c r="F60" s="63"/>
      <c r="G60" s="63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4"/>
      <c r="E61" s="65"/>
      <c r="F61" s="65"/>
      <c r="G61" s="65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60"/>
      <c r="D62" s="60"/>
      <c r="E62" s="29"/>
      <c r="H62" s="31">
        <f t="shared" ref="H62:N62" si="4">COUNTIF(H9:H61,"&gt;=70")</f>
        <v>23</v>
      </c>
      <c r="I62" s="31">
        <f t="shared" si="4"/>
        <v>23</v>
      </c>
      <c r="J62" s="31">
        <f t="shared" si="4"/>
        <v>0</v>
      </c>
      <c r="K62" s="31">
        <f t="shared" si="4"/>
        <v>0</v>
      </c>
      <c r="L62" s="31">
        <f t="shared" si="4"/>
        <v>0</v>
      </c>
      <c r="M62" s="31">
        <f t="shared" si="4"/>
        <v>0</v>
      </c>
      <c r="N62" s="31">
        <f t="shared" si="4"/>
        <v>0</v>
      </c>
      <c r="O62" s="12">
        <f>COUNTIF(O9:O56,"&gt;=70")</f>
        <v>0</v>
      </c>
    </row>
    <row r="63" spans="2:15">
      <c r="C63" s="60"/>
      <c r="D63" s="60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53</v>
      </c>
    </row>
    <row r="64" spans="2:15">
      <c r="C64" s="60"/>
      <c r="D64" s="60"/>
      <c r="E64" s="60"/>
      <c r="H64" s="30">
        <f t="shared" ref="H64:O64" si="6">COUNT(H9:H61)</f>
        <v>23</v>
      </c>
      <c r="I64" s="30">
        <f t="shared" si="6"/>
        <v>23</v>
      </c>
      <c r="J64" s="30">
        <f t="shared" si="6"/>
        <v>0</v>
      </c>
      <c r="K64" s="30">
        <f t="shared" si="6"/>
        <v>0</v>
      </c>
      <c r="L64" s="30">
        <f t="shared" si="6"/>
        <v>0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60"/>
      <c r="D65" s="60"/>
      <c r="E65" s="29"/>
      <c r="F65" s="5"/>
      <c r="H65" s="10">
        <f>H62/H64</f>
        <v>1</v>
      </c>
      <c r="I65" s="11">
        <f t="shared" ref="I65:O65" si="7">I62/I64</f>
        <v>1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60"/>
      <c r="D66" s="60"/>
      <c r="E66" s="29"/>
      <c r="F66" s="5"/>
      <c r="H66" s="10">
        <f>H63/H64</f>
        <v>0</v>
      </c>
      <c r="I66" s="10">
        <f t="shared" ref="I66:O66" si="8">I63/I64</f>
        <v>0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60"/>
      <c r="D67" s="60"/>
      <c r="E67" s="8"/>
      <c r="F67" s="5"/>
    </row>
    <row r="68" spans="3:15">
      <c r="C68" s="29"/>
      <c r="D68" s="29"/>
      <c r="E68" s="8"/>
      <c r="F68" s="5"/>
    </row>
    <row r="69" spans="3:15">
      <c r="H69" s="61"/>
      <c r="I69" s="61"/>
      <c r="J69" s="61"/>
      <c r="K69" s="61"/>
      <c r="L69" s="61"/>
      <c r="M69" s="61"/>
      <c r="N69" s="61"/>
    </row>
    <row r="70" spans="3:15">
      <c r="H70" s="62" t="s">
        <v>18</v>
      </c>
      <c r="I70" s="62"/>
      <c r="J70" s="62"/>
      <c r="K70" s="62"/>
      <c r="L70" s="62"/>
      <c r="M70" s="62"/>
      <c r="N70" s="62"/>
    </row>
  </sheetData>
  <mergeCells count="58">
    <mergeCell ref="D41:G41"/>
    <mergeCell ref="D42:G42"/>
    <mergeCell ref="D36:G36"/>
    <mergeCell ref="D37:G37"/>
    <mergeCell ref="D38:G38"/>
    <mergeCell ref="D39:G39"/>
    <mergeCell ref="D40:G40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22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1"/>
      <c r="R3" s="21"/>
    </row>
    <row r="4" spans="2:22">
      <c r="C4" t="s">
        <v>0</v>
      </c>
      <c r="D4" s="76" t="s">
        <v>103</v>
      </c>
      <c r="E4" s="76"/>
      <c r="F4" s="76"/>
      <c r="G4" s="76"/>
      <c r="I4" t="s">
        <v>1</v>
      </c>
      <c r="J4" s="77" t="s">
        <v>199</v>
      </c>
      <c r="K4" s="77"/>
      <c r="M4" t="s">
        <v>2</v>
      </c>
      <c r="N4" s="78">
        <v>45588</v>
      </c>
      <c r="O4" s="78"/>
    </row>
    <row r="5" spans="2:22" ht="6.75" customHeight="1">
      <c r="D5" s="3"/>
      <c r="E5" s="3"/>
      <c r="F5" s="3"/>
      <c r="G5" s="3"/>
    </row>
    <row r="6" spans="2:22">
      <c r="C6" t="s">
        <v>3</v>
      </c>
      <c r="D6" s="88" t="s">
        <v>267</v>
      </c>
      <c r="E6" s="77"/>
      <c r="F6" s="77"/>
      <c r="G6" s="77"/>
      <c r="I6" s="89" t="s">
        <v>22</v>
      </c>
      <c r="J6" s="89"/>
      <c r="K6" s="79" t="s">
        <v>29</v>
      </c>
      <c r="L6" s="79"/>
      <c r="M6" s="79"/>
      <c r="N6" s="79"/>
      <c r="O6" s="79"/>
      <c r="P6" s="79"/>
    </row>
    <row r="7" spans="2:22" ht="11.25" customHeight="1"/>
    <row r="8" spans="2:22">
      <c r="B8" s="2" t="s">
        <v>4</v>
      </c>
      <c r="C8" s="2" t="s">
        <v>6</v>
      </c>
      <c r="D8" s="80" t="s">
        <v>5</v>
      </c>
      <c r="E8" s="80"/>
      <c r="F8" s="80"/>
      <c r="G8" s="80"/>
      <c r="H8" s="80"/>
      <c r="I8" s="80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86" t="s">
        <v>41</v>
      </c>
      <c r="E9" s="87"/>
      <c r="F9" s="87"/>
      <c r="G9" s="87"/>
      <c r="H9" s="87"/>
      <c r="I9" s="84"/>
      <c r="J9" s="17">
        <v>98</v>
      </c>
      <c r="K9" s="17">
        <v>100</v>
      </c>
      <c r="L9" s="17"/>
      <c r="M9" s="17"/>
      <c r="N9" s="17"/>
      <c r="O9" s="17"/>
      <c r="P9" s="17"/>
      <c r="Q9" s="7">
        <f>SUM(J9:P9)/7</f>
        <v>28.285714285714285</v>
      </c>
      <c r="T9" s="13"/>
      <c r="V9" s="23"/>
    </row>
    <row r="10" spans="2:22">
      <c r="B10">
        <v>2</v>
      </c>
      <c r="C10" s="48" t="s">
        <v>57</v>
      </c>
      <c r="D10" s="86" t="s">
        <v>55</v>
      </c>
      <c r="E10" s="87"/>
      <c r="F10" s="87"/>
      <c r="G10" s="87"/>
      <c r="H10" s="87"/>
      <c r="I10" s="84"/>
      <c r="J10" s="17">
        <v>100</v>
      </c>
      <c r="K10" s="17">
        <v>100</v>
      </c>
      <c r="L10" s="17"/>
      <c r="M10" s="17"/>
      <c r="N10" s="17"/>
      <c r="O10" s="17"/>
      <c r="P10" s="17"/>
      <c r="Q10" s="7">
        <f t="shared" ref="Q10:Q48" si="0">SUM(J10:P10)/7</f>
        <v>28.571428571428573</v>
      </c>
      <c r="T10" s="13"/>
      <c r="V10" s="23"/>
    </row>
    <row r="11" spans="2:22">
      <c r="B11">
        <v>3</v>
      </c>
      <c r="C11" s="48" t="s">
        <v>58</v>
      </c>
      <c r="D11" s="86" t="s">
        <v>42</v>
      </c>
      <c r="E11" s="87"/>
      <c r="F11" s="87"/>
      <c r="G11" s="87"/>
      <c r="H11" s="87"/>
      <c r="I11" s="84"/>
      <c r="J11" s="17">
        <v>96</v>
      </c>
      <c r="K11" s="17">
        <v>100</v>
      </c>
      <c r="L11" s="22"/>
      <c r="M11" s="17"/>
      <c r="N11" s="17"/>
      <c r="O11" s="17"/>
      <c r="P11" s="17"/>
      <c r="Q11" s="7">
        <f t="shared" si="0"/>
        <v>28</v>
      </c>
      <c r="T11" s="13"/>
      <c r="V11" s="23"/>
    </row>
    <row r="12" spans="2:22">
      <c r="B12">
        <v>4</v>
      </c>
      <c r="C12" s="48" t="s">
        <v>59</v>
      </c>
      <c r="D12" s="86" t="s">
        <v>43</v>
      </c>
      <c r="E12" s="87"/>
      <c r="F12" s="87"/>
      <c r="G12" s="87"/>
      <c r="H12" s="87"/>
      <c r="I12" s="84"/>
      <c r="J12" s="17">
        <v>100</v>
      </c>
      <c r="K12" s="17">
        <v>100</v>
      </c>
      <c r="L12" s="17"/>
      <c r="M12" s="17"/>
      <c r="N12" s="17"/>
      <c r="O12" s="17"/>
      <c r="P12" s="17"/>
      <c r="Q12" s="7">
        <f t="shared" si="0"/>
        <v>28.571428571428573</v>
      </c>
      <c r="T12" s="13"/>
      <c r="V12" s="23"/>
    </row>
    <row r="13" spans="2:22">
      <c r="B13">
        <v>5</v>
      </c>
      <c r="C13" s="48" t="s">
        <v>60</v>
      </c>
      <c r="D13" s="86" t="s">
        <v>44</v>
      </c>
      <c r="E13" s="87"/>
      <c r="F13" s="87"/>
      <c r="G13" s="87"/>
      <c r="H13" s="87"/>
      <c r="I13" s="84"/>
      <c r="J13" s="17">
        <v>96</v>
      </c>
      <c r="K13" s="17">
        <v>100</v>
      </c>
      <c r="L13" s="17"/>
      <c r="M13" s="17"/>
      <c r="N13" s="17"/>
      <c r="O13" s="17"/>
      <c r="P13" s="17"/>
      <c r="Q13" s="7">
        <f t="shared" si="0"/>
        <v>28</v>
      </c>
      <c r="T13" s="13"/>
      <c r="V13" s="23"/>
    </row>
    <row r="14" spans="2:22">
      <c r="B14">
        <v>6</v>
      </c>
      <c r="C14" s="48" t="s">
        <v>61</v>
      </c>
      <c r="D14" s="86" t="s">
        <v>45</v>
      </c>
      <c r="E14" s="87"/>
      <c r="F14" s="87"/>
      <c r="G14" s="87"/>
      <c r="H14" s="87"/>
      <c r="I14" s="84"/>
      <c r="J14" s="28">
        <v>75</v>
      </c>
      <c r="K14" s="28">
        <v>100</v>
      </c>
      <c r="L14" s="28"/>
      <c r="M14" s="28"/>
      <c r="N14" s="28"/>
      <c r="O14" s="28"/>
      <c r="P14" s="28"/>
      <c r="Q14" s="7">
        <f t="shared" si="0"/>
        <v>25</v>
      </c>
      <c r="T14" s="13"/>
      <c r="V14" s="29"/>
    </row>
    <row r="15" spans="2:22">
      <c r="B15">
        <v>7</v>
      </c>
      <c r="C15" s="48" t="s">
        <v>62</v>
      </c>
      <c r="D15" s="86" t="s">
        <v>46</v>
      </c>
      <c r="E15" s="87"/>
      <c r="F15" s="87"/>
      <c r="G15" s="87"/>
      <c r="H15" s="87"/>
      <c r="I15" s="84"/>
      <c r="J15" s="17">
        <v>98</v>
      </c>
      <c r="K15" s="17">
        <v>100</v>
      </c>
      <c r="L15" s="17"/>
      <c r="M15" s="17"/>
      <c r="N15" s="17"/>
      <c r="O15" s="17"/>
      <c r="P15" s="17"/>
      <c r="Q15" s="7">
        <f t="shared" si="0"/>
        <v>28.285714285714285</v>
      </c>
      <c r="T15" s="13"/>
      <c r="V15" s="23"/>
    </row>
    <row r="16" spans="2:22">
      <c r="B16">
        <v>8</v>
      </c>
      <c r="C16" s="48" t="s">
        <v>63</v>
      </c>
      <c r="D16" s="86" t="s">
        <v>47</v>
      </c>
      <c r="E16" s="87"/>
      <c r="F16" s="87"/>
      <c r="G16" s="87"/>
      <c r="H16" s="87"/>
      <c r="I16" s="84"/>
      <c r="J16" s="17">
        <v>93</v>
      </c>
      <c r="K16" s="17">
        <v>100</v>
      </c>
      <c r="L16" s="17"/>
      <c r="M16" s="17"/>
      <c r="N16" s="17"/>
      <c r="O16" s="17"/>
      <c r="P16" s="17"/>
      <c r="Q16" s="7">
        <f t="shared" si="0"/>
        <v>27.571428571428573</v>
      </c>
      <c r="T16" s="13"/>
      <c r="V16" s="23"/>
    </row>
    <row r="17" spans="2:22">
      <c r="B17">
        <v>9</v>
      </c>
      <c r="C17" s="48" t="s">
        <v>64</v>
      </c>
      <c r="D17" s="86" t="s">
        <v>48</v>
      </c>
      <c r="E17" s="87"/>
      <c r="F17" s="87"/>
      <c r="G17" s="87"/>
      <c r="H17" s="87"/>
      <c r="I17" s="84"/>
      <c r="J17" s="17">
        <v>88</v>
      </c>
      <c r="K17" s="17">
        <v>100</v>
      </c>
      <c r="L17" s="17"/>
      <c r="M17" s="17"/>
      <c r="N17" s="17"/>
      <c r="O17" s="17"/>
      <c r="P17" s="17"/>
      <c r="Q17" s="7">
        <f t="shared" si="0"/>
        <v>26.857142857142858</v>
      </c>
      <c r="T17" s="13"/>
      <c r="V17" s="23"/>
    </row>
    <row r="18" spans="2:22">
      <c r="B18">
        <v>10</v>
      </c>
      <c r="C18" s="48" t="s">
        <v>65</v>
      </c>
      <c r="D18" s="86" t="s">
        <v>49</v>
      </c>
      <c r="E18" s="87"/>
      <c r="F18" s="87"/>
      <c r="G18" s="87"/>
      <c r="H18" s="87"/>
      <c r="I18" s="84"/>
      <c r="J18" s="17">
        <v>98</v>
      </c>
      <c r="K18" s="17">
        <v>100</v>
      </c>
      <c r="L18" s="17"/>
      <c r="M18" s="17"/>
      <c r="N18" s="17"/>
      <c r="O18" s="17"/>
      <c r="P18" s="17"/>
      <c r="Q18" s="7">
        <f t="shared" si="0"/>
        <v>28.285714285714285</v>
      </c>
      <c r="T18" s="13"/>
      <c r="V18" s="23"/>
    </row>
    <row r="19" spans="2:22">
      <c r="B19">
        <v>11</v>
      </c>
      <c r="C19" s="48" t="s">
        <v>66</v>
      </c>
      <c r="D19" s="86" t="s">
        <v>50</v>
      </c>
      <c r="E19" s="87"/>
      <c r="F19" s="87"/>
      <c r="G19" s="87"/>
      <c r="H19" s="87"/>
      <c r="I19" s="84"/>
      <c r="J19" s="17">
        <v>98</v>
      </c>
      <c r="K19" s="17">
        <v>100</v>
      </c>
      <c r="L19" s="17"/>
      <c r="M19" s="17"/>
      <c r="N19" s="17"/>
      <c r="O19" s="17"/>
      <c r="P19" s="17"/>
      <c r="Q19" s="7">
        <f t="shared" si="0"/>
        <v>28.285714285714285</v>
      </c>
      <c r="T19" s="13"/>
      <c r="V19" s="23"/>
    </row>
    <row r="20" spans="2:22">
      <c r="B20">
        <v>12</v>
      </c>
      <c r="C20" s="48" t="s">
        <v>67</v>
      </c>
      <c r="D20" s="86" t="s">
        <v>51</v>
      </c>
      <c r="E20" s="87"/>
      <c r="F20" s="87"/>
      <c r="G20" s="87"/>
      <c r="H20" s="87"/>
      <c r="I20" s="84"/>
      <c r="J20" s="17">
        <v>98</v>
      </c>
      <c r="K20" s="17">
        <v>100</v>
      </c>
      <c r="L20" s="17"/>
      <c r="M20" s="17"/>
      <c r="N20" s="17"/>
      <c r="O20" s="17"/>
      <c r="P20" s="17"/>
      <c r="Q20" s="7">
        <f t="shared" si="0"/>
        <v>28.285714285714285</v>
      </c>
      <c r="T20" s="13"/>
      <c r="V20" s="23"/>
    </row>
    <row r="21" spans="2:22">
      <c r="B21">
        <v>13</v>
      </c>
      <c r="C21" s="48" t="s">
        <v>68</v>
      </c>
      <c r="D21" s="86" t="s">
        <v>52</v>
      </c>
      <c r="E21" s="87"/>
      <c r="F21" s="87"/>
      <c r="G21" s="87"/>
      <c r="H21" s="87"/>
      <c r="I21" s="84"/>
      <c r="J21" s="17">
        <v>98</v>
      </c>
      <c r="K21" s="17">
        <v>100</v>
      </c>
      <c r="L21" s="17"/>
      <c r="M21" s="17"/>
      <c r="N21" s="17"/>
      <c r="O21" s="17"/>
      <c r="P21" s="17"/>
      <c r="Q21" s="7">
        <f t="shared" si="0"/>
        <v>28.285714285714285</v>
      </c>
      <c r="T21" s="13"/>
      <c r="V21" s="23"/>
    </row>
    <row r="22" spans="2:22">
      <c r="B22">
        <v>14</v>
      </c>
      <c r="C22" s="48" t="s">
        <v>69</v>
      </c>
      <c r="D22" s="86" t="s">
        <v>53</v>
      </c>
      <c r="E22" s="87"/>
      <c r="F22" s="87"/>
      <c r="G22" s="87"/>
      <c r="H22" s="87"/>
      <c r="I22" s="84"/>
      <c r="J22" s="17">
        <v>98</v>
      </c>
      <c r="K22" s="17">
        <v>100</v>
      </c>
      <c r="L22" s="17"/>
      <c r="M22" s="17"/>
      <c r="N22" s="17"/>
      <c r="O22" s="17"/>
      <c r="P22" s="17"/>
      <c r="Q22" s="7">
        <f t="shared" si="0"/>
        <v>28.285714285714285</v>
      </c>
      <c r="T22" s="13"/>
      <c r="V22" s="23"/>
    </row>
    <row r="23" spans="2:22">
      <c r="B23">
        <v>15</v>
      </c>
      <c r="C23" s="48" t="s">
        <v>70</v>
      </c>
      <c r="D23" s="86" t="s">
        <v>54</v>
      </c>
      <c r="E23" s="87"/>
      <c r="F23" s="87"/>
      <c r="G23" s="87"/>
      <c r="H23" s="87"/>
      <c r="I23" s="84"/>
      <c r="J23" s="17">
        <v>70</v>
      </c>
      <c r="K23" s="17">
        <v>100</v>
      </c>
      <c r="L23" s="17"/>
      <c r="M23" s="17"/>
      <c r="N23" s="17"/>
      <c r="O23" s="17"/>
      <c r="P23" s="17"/>
      <c r="Q23" s="7">
        <f t="shared" si="0"/>
        <v>24.285714285714285</v>
      </c>
      <c r="T23" s="13"/>
      <c r="V23" s="23"/>
    </row>
    <row r="24" spans="2:22">
      <c r="B24">
        <v>16</v>
      </c>
      <c r="C24" s="4"/>
      <c r="D24" s="84"/>
      <c r="E24" s="85"/>
      <c r="F24" s="85"/>
      <c r="G24" s="85"/>
      <c r="H24" s="85"/>
      <c r="I24" s="85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4"/>
      <c r="E25" s="65"/>
      <c r="F25" s="65"/>
      <c r="G25" s="65"/>
      <c r="H25" s="65"/>
      <c r="I25" s="70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4"/>
      <c r="E26" s="65"/>
      <c r="F26" s="65"/>
      <c r="G26" s="65"/>
      <c r="H26" s="65"/>
      <c r="I26" s="70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4"/>
      <c r="E27" s="65"/>
      <c r="F27" s="65"/>
      <c r="G27" s="65"/>
      <c r="H27" s="65"/>
      <c r="I27" s="70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4"/>
      <c r="E28" s="85"/>
      <c r="F28" s="85"/>
      <c r="G28" s="85"/>
      <c r="H28" s="85"/>
      <c r="I28" s="85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63"/>
      <c r="E29" s="63"/>
      <c r="F29" s="63"/>
      <c r="G29" s="63"/>
      <c r="H29" s="63"/>
      <c r="I29" s="63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63"/>
      <c r="E30" s="63"/>
      <c r="F30" s="63"/>
      <c r="G30" s="63"/>
      <c r="H30" s="63"/>
      <c r="I30" s="63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63"/>
      <c r="E31" s="63"/>
      <c r="F31" s="63"/>
      <c r="G31" s="63"/>
      <c r="H31" s="63"/>
      <c r="I31" s="63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63"/>
      <c r="E32" s="63"/>
      <c r="F32" s="63"/>
      <c r="G32" s="63"/>
      <c r="H32" s="63"/>
      <c r="I32" s="63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63"/>
      <c r="E33" s="63"/>
      <c r="F33" s="63"/>
      <c r="G33" s="63"/>
      <c r="H33" s="63"/>
      <c r="I33" s="63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63"/>
      <c r="E34" s="63"/>
      <c r="F34" s="63"/>
      <c r="G34" s="63"/>
      <c r="H34" s="63"/>
      <c r="I34" s="63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63"/>
      <c r="E35" s="63"/>
      <c r="F35" s="63"/>
      <c r="G35" s="63"/>
      <c r="H35" s="63"/>
      <c r="I35" s="63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63"/>
      <c r="E36" s="63"/>
      <c r="F36" s="63"/>
      <c r="G36" s="63"/>
      <c r="H36" s="63"/>
      <c r="I36" s="63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63"/>
      <c r="E37" s="63"/>
      <c r="F37" s="63"/>
      <c r="G37" s="63"/>
      <c r="H37" s="63"/>
      <c r="I37" s="63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63"/>
      <c r="E38" s="63"/>
      <c r="F38" s="63"/>
      <c r="G38" s="63"/>
      <c r="H38" s="63"/>
      <c r="I38" s="63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63"/>
      <c r="E39" s="63"/>
      <c r="F39" s="63"/>
      <c r="G39" s="63"/>
      <c r="H39" s="63"/>
      <c r="I39" s="63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63"/>
      <c r="E40" s="63"/>
      <c r="F40" s="63"/>
      <c r="G40" s="63"/>
      <c r="H40" s="63"/>
      <c r="I40" s="63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63"/>
      <c r="E41" s="63"/>
      <c r="F41" s="63"/>
      <c r="G41" s="63"/>
      <c r="H41" s="63"/>
      <c r="I41" s="63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63"/>
      <c r="E42" s="63"/>
      <c r="F42" s="63"/>
      <c r="G42" s="63"/>
      <c r="H42" s="63"/>
      <c r="I42" s="63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63"/>
      <c r="E43" s="63"/>
      <c r="F43" s="63"/>
      <c r="G43" s="63"/>
      <c r="H43" s="63"/>
      <c r="I43" s="63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63"/>
      <c r="E44" s="63"/>
      <c r="F44" s="63"/>
      <c r="G44" s="63"/>
      <c r="H44" s="63"/>
      <c r="I44" s="63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63"/>
      <c r="E45" s="63"/>
      <c r="F45" s="63"/>
      <c r="G45" s="63"/>
      <c r="H45" s="63"/>
      <c r="I45" s="63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63"/>
      <c r="E46" s="63"/>
      <c r="F46" s="63"/>
      <c r="G46" s="63"/>
      <c r="H46" s="63"/>
      <c r="I46" s="63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63"/>
      <c r="E47" s="63"/>
      <c r="F47" s="63"/>
      <c r="G47" s="63"/>
      <c r="H47" s="63"/>
      <c r="I47" s="63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63"/>
      <c r="E48" s="63"/>
      <c r="F48" s="63"/>
      <c r="G48" s="63"/>
      <c r="H48" s="63"/>
      <c r="I48" s="63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63"/>
      <c r="E49" s="63"/>
      <c r="F49" s="63"/>
      <c r="G49" s="63"/>
      <c r="H49" s="63"/>
      <c r="I49" s="63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63"/>
      <c r="E50" s="63"/>
      <c r="F50" s="63"/>
      <c r="G50" s="63"/>
      <c r="H50" s="63"/>
      <c r="I50" s="63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63"/>
      <c r="E51" s="63"/>
      <c r="F51" s="63"/>
      <c r="G51" s="63"/>
      <c r="H51" s="63"/>
      <c r="I51" s="63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63"/>
      <c r="E52" s="63"/>
      <c r="F52" s="63"/>
      <c r="G52" s="63"/>
      <c r="H52" s="63"/>
      <c r="I52" s="63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4"/>
      <c r="E53" s="65"/>
      <c r="F53" s="65"/>
      <c r="G53" s="65"/>
      <c r="H53" s="65"/>
      <c r="I53" s="70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60"/>
      <c r="D54" s="60"/>
      <c r="E54" s="18"/>
      <c r="H54" s="83" t="s">
        <v>19</v>
      </c>
      <c r="I54" s="83"/>
      <c r="J54" s="20">
        <f t="shared" ref="J54:P54" si="3">COUNTIF(J9:J53,"&gt;=70")</f>
        <v>15</v>
      </c>
      <c r="K54" s="20">
        <f t="shared" si="3"/>
        <v>15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60"/>
      <c r="D55" s="60"/>
      <c r="E55" s="8"/>
      <c r="H55" s="81" t="s">
        <v>20</v>
      </c>
      <c r="I55" s="81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60"/>
      <c r="D56" s="60"/>
      <c r="E56" s="60"/>
      <c r="H56" s="81" t="s">
        <v>21</v>
      </c>
      <c r="I56" s="81"/>
      <c r="J56" s="19">
        <f t="shared" ref="J56:Q56" si="5">COUNT(J9:J53)</f>
        <v>15</v>
      </c>
      <c r="K56" s="19">
        <f t="shared" si="5"/>
        <v>15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60"/>
      <c r="D57" s="60"/>
      <c r="E57" s="18"/>
      <c r="F57" s="5"/>
      <c r="H57" s="82" t="s">
        <v>16</v>
      </c>
      <c r="I57" s="82"/>
      <c r="J57" s="10">
        <f>J54/J56</f>
        <v>1</v>
      </c>
      <c r="K57" s="11">
        <f t="shared" ref="K57:Q57" si="6">K54/K56</f>
        <v>1</v>
      </c>
      <c r="L57" s="11" t="e">
        <f t="shared" si="6"/>
        <v>#DIV/0!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60"/>
      <c r="D58" s="60"/>
      <c r="E58" s="18"/>
      <c r="F58" s="5"/>
      <c r="H58" s="82" t="s">
        <v>17</v>
      </c>
      <c r="I58" s="82"/>
      <c r="J58" s="10">
        <f>J55/J56</f>
        <v>0</v>
      </c>
      <c r="K58" s="10">
        <f t="shared" ref="K58:Q58" si="7">K55/K56</f>
        <v>0</v>
      </c>
      <c r="L58" s="11" t="e">
        <f t="shared" si="7"/>
        <v>#DIV/0!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60"/>
      <c r="D59" s="60"/>
      <c r="E59" s="8"/>
      <c r="F59" s="5"/>
    </row>
    <row r="60" spans="2:17">
      <c r="C60" s="18"/>
      <c r="D60" s="18"/>
      <c r="E60" s="8"/>
      <c r="F60" s="5"/>
    </row>
    <row r="61" spans="2:17">
      <c r="J61" s="61"/>
      <c r="K61" s="61"/>
      <c r="L61" s="61"/>
      <c r="M61" s="61"/>
      <c r="N61" s="61"/>
      <c r="O61" s="61"/>
      <c r="P61" s="61"/>
    </row>
    <row r="62" spans="2:17">
      <c r="J62" s="62" t="s">
        <v>18</v>
      </c>
      <c r="K62" s="62"/>
      <c r="L62" s="62"/>
      <c r="M62" s="62"/>
      <c r="N62" s="62"/>
      <c r="O62" s="62"/>
      <c r="P62" s="62"/>
    </row>
  </sheetData>
  <mergeCells count="67">
    <mergeCell ref="D23:I23"/>
    <mergeCell ref="D27:I27"/>
    <mergeCell ref="D19:I19"/>
    <mergeCell ref="D20:I20"/>
    <mergeCell ref="D21:I21"/>
    <mergeCell ref="D22:I22"/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32:I32"/>
    <mergeCell ref="D25:I25"/>
    <mergeCell ref="D26:I26"/>
    <mergeCell ref="D24:I24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82" zoomScaleNormal="82" workbookViewId="0">
      <selection activeCell="I4" sqref="I4:J4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0.81640625" style="45" customWidth="1"/>
    <col min="4" max="4" width="45.81640625" style="45" customWidth="1"/>
    <col min="5" max="5" width="7.1796875" style="45" customWidth="1"/>
    <col min="6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1"/>
    </row>
    <row r="3" spans="2:17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41"/>
      <c r="M3" s="41"/>
    </row>
    <row r="4" spans="2:17">
      <c r="C4" s="45" t="s">
        <v>0</v>
      </c>
      <c r="D4" s="35" t="s">
        <v>189</v>
      </c>
      <c r="E4" s="77" t="s">
        <v>190</v>
      </c>
      <c r="F4" s="77"/>
      <c r="H4" s="45" t="s">
        <v>2</v>
      </c>
      <c r="I4" s="78">
        <v>45588</v>
      </c>
      <c r="J4" s="78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9" t="s">
        <v>29</v>
      </c>
      <c r="G6" s="79"/>
      <c r="H6" s="79"/>
      <c r="I6" s="79"/>
      <c r="J6" s="79"/>
      <c r="K6" s="79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>
        <v>100</v>
      </c>
      <c r="H9" s="37"/>
      <c r="I9" s="37"/>
      <c r="J9" s="37"/>
      <c r="K9" s="37"/>
      <c r="L9" s="7">
        <f t="shared" ref="L9:L43" si="0">SUM(E9:K9)/7</f>
        <v>42.857142857142854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>
        <v>100</v>
      </c>
      <c r="H10" s="37"/>
      <c r="I10" s="37"/>
      <c r="J10" s="37"/>
      <c r="K10" s="37"/>
      <c r="L10" s="7">
        <f t="shared" si="0"/>
        <v>42.857142857142854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>
        <v>100</v>
      </c>
      <c r="H11" s="37"/>
      <c r="I11" s="37"/>
      <c r="J11" s="37"/>
      <c r="K11" s="37"/>
      <c r="L11" s="7">
        <f t="shared" si="0"/>
        <v>42.857142857142854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22">
        <v>90</v>
      </c>
      <c r="H12" s="37"/>
      <c r="I12" s="37"/>
      <c r="J12" s="37"/>
      <c r="K12" s="37"/>
      <c r="L12" s="7">
        <f t="shared" si="0"/>
        <v>41.428571428571431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>
        <v>90</v>
      </c>
      <c r="H13" s="37"/>
      <c r="I13" s="37"/>
      <c r="J13" s="37"/>
      <c r="K13" s="37"/>
      <c r="L13" s="7">
        <f t="shared" si="0"/>
        <v>12.857142857142858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>
        <v>100</v>
      </c>
      <c r="H14" s="37"/>
      <c r="I14" s="37"/>
      <c r="J14" s="37"/>
      <c r="K14" s="37"/>
      <c r="L14" s="7">
        <f t="shared" si="0"/>
        <v>42.857142857142854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>
        <v>100</v>
      </c>
      <c r="H15" s="37"/>
      <c r="I15" s="37"/>
      <c r="J15" s="37"/>
      <c r="K15" s="37"/>
      <c r="L15" s="7">
        <f t="shared" si="0"/>
        <v>42.857142857142854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>
        <v>100</v>
      </c>
      <c r="H16" s="37"/>
      <c r="I16" s="37"/>
      <c r="J16" s="37"/>
      <c r="K16" s="37"/>
      <c r="L16" s="7">
        <f t="shared" si="0"/>
        <v>42.142857142857146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>
        <v>100</v>
      </c>
      <c r="H17" s="37"/>
      <c r="I17" s="37"/>
      <c r="J17" s="37"/>
      <c r="K17" s="37"/>
      <c r="L17" s="7">
        <f t="shared" si="0"/>
        <v>42.857142857142854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>
        <v>100</v>
      </c>
      <c r="H18" s="37"/>
      <c r="I18" s="37"/>
      <c r="J18" s="37"/>
      <c r="K18" s="37"/>
      <c r="L18" s="7">
        <f t="shared" si="0"/>
        <v>42.857142857142854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>
        <v>100</v>
      </c>
      <c r="H19" s="37"/>
      <c r="I19" s="37"/>
      <c r="J19" s="37"/>
      <c r="K19" s="37"/>
      <c r="L19" s="7">
        <f t="shared" si="0"/>
        <v>42.857142857142854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>
        <v>100</v>
      </c>
      <c r="H20" s="37"/>
      <c r="I20" s="37"/>
      <c r="J20" s="37"/>
      <c r="K20" s="37"/>
      <c r="L20" s="7">
        <f t="shared" si="0"/>
        <v>42.857142857142854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>
        <v>100</v>
      </c>
      <c r="H21" s="37"/>
      <c r="I21" s="37"/>
      <c r="J21" s="37"/>
      <c r="K21" s="37"/>
      <c r="L21" s="7">
        <f t="shared" si="0"/>
        <v>42.857142857142854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>
        <v>100</v>
      </c>
      <c r="H22" s="37"/>
      <c r="I22" s="37"/>
      <c r="J22" s="37"/>
      <c r="K22" s="37"/>
      <c r="L22" s="7">
        <f t="shared" si="0"/>
        <v>42.857142857142854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>
        <v>100</v>
      </c>
      <c r="H23" s="37"/>
      <c r="I23" s="37"/>
      <c r="J23" s="37"/>
      <c r="K23" s="37"/>
      <c r="L23" s="7">
        <f t="shared" si="0"/>
        <v>42.428571428571431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>
        <v>100</v>
      </c>
      <c r="H24" s="37"/>
      <c r="I24" s="37"/>
      <c r="J24" s="37"/>
      <c r="K24" s="37"/>
      <c r="L24" s="7">
        <f t="shared" si="0"/>
        <v>42.428571428571431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>
        <v>100</v>
      </c>
      <c r="H25" s="37"/>
      <c r="I25" s="37"/>
      <c r="J25" s="37"/>
      <c r="K25" s="37"/>
      <c r="L25" s="7">
        <f t="shared" si="0"/>
        <v>42.857142857142854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22">
        <v>0</v>
      </c>
      <c r="H26" s="37"/>
      <c r="I26" s="37"/>
      <c r="J26" s="37"/>
      <c r="K26" s="37"/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>
        <v>100</v>
      </c>
      <c r="H27" s="37"/>
      <c r="I27" s="37"/>
      <c r="J27" s="37"/>
      <c r="K27" s="37"/>
      <c r="L27" s="7">
        <f t="shared" si="0"/>
        <v>42.857142857142854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22">
        <v>0</v>
      </c>
      <c r="H28" s="37"/>
      <c r="I28" s="37"/>
      <c r="J28" s="37"/>
      <c r="K28" s="37"/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>
        <v>100</v>
      </c>
      <c r="H29" s="37"/>
      <c r="I29" s="37"/>
      <c r="J29" s="37"/>
      <c r="K29" s="37"/>
      <c r="L29" s="7">
        <f t="shared" si="0"/>
        <v>42.857142857142854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22">
        <v>0</v>
      </c>
      <c r="H30" s="37"/>
      <c r="I30" s="37"/>
      <c r="J30" s="37"/>
      <c r="K30" s="37"/>
      <c r="L30" s="7">
        <f t="shared" si="0"/>
        <v>28.571428571428573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>
        <v>100</v>
      </c>
      <c r="H31" s="37"/>
      <c r="I31" s="37"/>
      <c r="J31" s="37"/>
      <c r="K31" s="37"/>
      <c r="L31" s="7">
        <f t="shared" si="0"/>
        <v>42.857142857142854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>
        <v>100</v>
      </c>
      <c r="H32" s="37"/>
      <c r="I32" s="37"/>
      <c r="J32" s="37"/>
      <c r="K32" s="37"/>
      <c r="L32" s="7">
        <f t="shared" si="0"/>
        <v>42.428571428571431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>
        <v>100</v>
      </c>
      <c r="H33" s="37"/>
      <c r="I33" s="37"/>
      <c r="J33" s="37"/>
      <c r="K33" s="37"/>
      <c r="L33" s="7">
        <f t="shared" si="0"/>
        <v>42.857142857142854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>
        <v>100</v>
      </c>
      <c r="H34" s="37"/>
      <c r="I34" s="37"/>
      <c r="J34" s="37"/>
      <c r="K34" s="37"/>
      <c r="L34" s="7">
        <f t="shared" si="0"/>
        <v>42.428571428571431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>
        <v>100</v>
      </c>
      <c r="H35" s="37"/>
      <c r="I35" s="37"/>
      <c r="J35" s="37"/>
      <c r="K35" s="37"/>
      <c r="L35" s="7">
        <f t="shared" si="0"/>
        <v>42.428571428571431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>
        <v>100</v>
      </c>
      <c r="H36" s="37"/>
      <c r="I36" s="37"/>
      <c r="J36" s="37"/>
      <c r="K36" s="37"/>
      <c r="L36" s="7">
        <f t="shared" si="0"/>
        <v>42.857142857142854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>
        <v>100</v>
      </c>
      <c r="H37" s="37"/>
      <c r="I37" s="37"/>
      <c r="J37" s="37"/>
      <c r="K37" s="37"/>
      <c r="L37" s="7">
        <f t="shared" si="0"/>
        <v>42.857142857142854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>
        <v>0</v>
      </c>
      <c r="H38" s="37"/>
      <c r="I38" s="37"/>
      <c r="J38" s="37"/>
      <c r="K38" s="37"/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>
        <v>100</v>
      </c>
      <c r="H39" s="37"/>
      <c r="I39" s="37"/>
      <c r="J39" s="37"/>
      <c r="K39" s="37"/>
      <c r="L39" s="7">
        <f t="shared" si="0"/>
        <v>42.857142857142854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>
        <v>100</v>
      </c>
      <c r="H40" s="37"/>
      <c r="I40" s="37"/>
      <c r="J40" s="37"/>
      <c r="K40" s="37"/>
      <c r="L40" s="7">
        <f>SUM(G40:K40)/7</f>
        <v>14.285714285714286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>
        <v>100</v>
      </c>
      <c r="H41" s="37"/>
      <c r="I41" s="37"/>
      <c r="J41" s="37"/>
      <c r="K41" s="37"/>
      <c r="L41" s="7">
        <f>SUM(G41:K41)/7</f>
        <v>14.285714285714286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0"/>
      <c r="D49" s="60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29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60"/>
      <c r="D50" s="60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4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60"/>
      <c r="D51" s="60"/>
      <c r="E51" s="42">
        <f t="shared" ref="E51:L51" si="4">COUNT(E9:E48)</f>
        <v>33</v>
      </c>
      <c r="F51" s="42">
        <f t="shared" si="4"/>
        <v>33</v>
      </c>
      <c r="G51" s="42">
        <f t="shared" si="4"/>
        <v>33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60"/>
      <c r="D52" s="60"/>
      <c r="E52" s="10">
        <f>E49/E51</f>
        <v>0.90909090909090906</v>
      </c>
      <c r="F52" s="11">
        <f t="shared" ref="F52:L52" si="5">F49/F51</f>
        <v>0.90909090909090906</v>
      </c>
      <c r="G52" s="11">
        <f t="shared" si="5"/>
        <v>0.87878787878787878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60"/>
      <c r="D53" s="60"/>
      <c r="E53" s="10">
        <f>E50/E51</f>
        <v>9.0909090909090912E-2</v>
      </c>
      <c r="F53" s="10">
        <f t="shared" ref="F53:L53" si="6">F50/F51</f>
        <v>9.0909090909090912E-2</v>
      </c>
      <c r="G53" s="11">
        <f t="shared" si="6"/>
        <v>0.12121212121212122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60"/>
      <c r="D54" s="60"/>
    </row>
    <row r="55" spans="3:12">
      <c r="C55" s="39"/>
      <c r="D55" s="39"/>
    </row>
    <row r="56" spans="3:12">
      <c r="E56" s="61"/>
      <c r="F56" s="61"/>
      <c r="G56" s="61"/>
      <c r="H56" s="61"/>
      <c r="I56" s="61"/>
      <c r="J56" s="61"/>
      <c r="K56" s="61"/>
    </row>
    <row r="57" spans="3:12">
      <c r="E57" s="62" t="s">
        <v>18</v>
      </c>
      <c r="F57" s="62"/>
      <c r="G57" s="62"/>
      <c r="H57" s="62"/>
      <c r="I57" s="62"/>
      <c r="J57" s="62"/>
      <c r="K57" s="62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66" zoomScaleNormal="66" workbookViewId="0">
      <selection activeCell="I4" sqref="I4:J4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4.26953125" style="45" customWidth="1"/>
    <col min="4" max="4" width="57.54296875" style="45" customWidth="1"/>
    <col min="5" max="5" width="7.1796875" style="45" customWidth="1"/>
    <col min="6" max="6" width="8.7265625" style="45" customWidth="1"/>
    <col min="7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1"/>
    </row>
    <row r="3" spans="2:17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41"/>
      <c r="M3" s="41"/>
    </row>
    <row r="4" spans="2:17">
      <c r="C4" s="45" t="s">
        <v>0</v>
      </c>
      <c r="D4" s="35" t="s">
        <v>200</v>
      </c>
      <c r="E4" s="77" t="s">
        <v>270</v>
      </c>
      <c r="F4" s="77"/>
      <c r="H4" s="45" t="s">
        <v>2</v>
      </c>
      <c r="I4" s="78">
        <v>45588</v>
      </c>
      <c r="J4" s="78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9" t="s">
        <v>29</v>
      </c>
      <c r="G6" s="79"/>
      <c r="H6" s="79"/>
      <c r="I6" s="79"/>
      <c r="J6" s="79"/>
      <c r="K6" s="79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>
        <v>100</v>
      </c>
      <c r="G9" s="22"/>
      <c r="H9" s="37"/>
      <c r="I9" s="37"/>
      <c r="J9" s="37"/>
      <c r="K9" s="37"/>
      <c r="L9" s="7">
        <f t="shared" ref="L9:L43" si="0">SUM(E9:K9)/7</f>
        <v>28.571428571428573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>
        <v>100</v>
      </c>
      <c r="G10" s="37"/>
      <c r="H10" s="37"/>
      <c r="I10" s="37"/>
      <c r="J10" s="37"/>
      <c r="K10" s="37"/>
      <c r="L10" s="7">
        <f t="shared" si="0"/>
        <v>28.571428571428573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>
        <v>100</v>
      </c>
      <c r="G11" s="37"/>
      <c r="H11" s="37"/>
      <c r="I11" s="37"/>
      <c r="J11" s="37"/>
      <c r="K11" s="37"/>
      <c r="L11" s="7">
        <f t="shared" si="0"/>
        <v>28.571428571428573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>
        <v>100</v>
      </c>
      <c r="G12" s="37"/>
      <c r="H12" s="37"/>
      <c r="I12" s="37"/>
      <c r="J12" s="37"/>
      <c r="K12" s="37"/>
      <c r="L12" s="7">
        <f t="shared" si="0"/>
        <v>28.285714285714285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>
        <v>100</v>
      </c>
      <c r="G13" s="37"/>
      <c r="H13" s="37"/>
      <c r="I13" s="37"/>
      <c r="J13" s="37"/>
      <c r="K13" s="37"/>
      <c r="L13" s="7">
        <f t="shared" si="0"/>
        <v>25.428571428571427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>
        <v>100</v>
      </c>
      <c r="G14" s="37"/>
      <c r="H14" s="37"/>
      <c r="I14" s="37"/>
      <c r="J14" s="37"/>
      <c r="K14" s="37"/>
      <c r="L14" s="7">
        <f t="shared" si="0"/>
        <v>28.285714285714285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>
        <v>100</v>
      </c>
      <c r="G15" s="37"/>
      <c r="H15" s="37"/>
      <c r="I15" s="37"/>
      <c r="J15" s="37"/>
      <c r="K15" s="37"/>
      <c r="L15" s="7">
        <f t="shared" si="0"/>
        <v>14.285714285714286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>
        <v>80</v>
      </c>
      <c r="G16" s="37"/>
      <c r="H16" s="37"/>
      <c r="I16" s="37"/>
      <c r="J16" s="37"/>
      <c r="K16" s="37"/>
      <c r="L16" s="7">
        <f t="shared" si="0"/>
        <v>25.714285714285715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>
        <v>100</v>
      </c>
      <c r="G17" s="37"/>
      <c r="H17" s="37"/>
      <c r="I17" s="37"/>
      <c r="J17" s="37"/>
      <c r="K17" s="37"/>
      <c r="L17" s="7">
        <f t="shared" si="0"/>
        <v>28.571428571428573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>
        <v>100</v>
      </c>
      <c r="G18" s="37"/>
      <c r="H18" s="37"/>
      <c r="I18" s="37"/>
      <c r="J18" s="37"/>
      <c r="K18" s="37"/>
      <c r="L18" s="7">
        <f t="shared" si="0"/>
        <v>28.285714285714285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>
        <v>100</v>
      </c>
      <c r="G19" s="37"/>
      <c r="H19" s="37"/>
      <c r="I19" s="37"/>
      <c r="J19" s="37"/>
      <c r="K19" s="37"/>
      <c r="L19" s="7">
        <f t="shared" si="0"/>
        <v>28.571428571428573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>
        <v>100</v>
      </c>
      <c r="G20" s="37"/>
      <c r="H20" s="37"/>
      <c r="I20" s="37"/>
      <c r="J20" s="37"/>
      <c r="K20" s="37"/>
      <c r="L20" s="7">
        <f t="shared" si="0"/>
        <v>28.571428571428573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>
        <v>100</v>
      </c>
      <c r="G21" s="37"/>
      <c r="H21" s="37"/>
      <c r="I21" s="37"/>
      <c r="J21" s="37"/>
      <c r="K21" s="37"/>
      <c r="L21" s="7">
        <f t="shared" si="0"/>
        <v>28.285714285714285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>
        <v>0</v>
      </c>
      <c r="G22" s="37"/>
      <c r="H22" s="37"/>
      <c r="I22" s="37"/>
      <c r="J22" s="37"/>
      <c r="K22" s="37"/>
      <c r="L22" s="7">
        <f t="shared" si="0"/>
        <v>11.428571428571429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>
        <v>100</v>
      </c>
      <c r="G23" s="37"/>
      <c r="H23" s="37"/>
      <c r="I23" s="37"/>
      <c r="J23" s="37"/>
      <c r="K23" s="37"/>
      <c r="L23" s="7">
        <f t="shared" si="0"/>
        <v>26.857142857142858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>
        <v>100</v>
      </c>
      <c r="G24" s="37"/>
      <c r="H24" s="37"/>
      <c r="I24" s="37"/>
      <c r="J24" s="37"/>
      <c r="K24" s="37"/>
      <c r="L24" s="7">
        <f t="shared" si="0"/>
        <v>28.571428571428573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>
        <v>100</v>
      </c>
      <c r="G25" s="37"/>
      <c r="H25" s="37"/>
      <c r="I25" s="37"/>
      <c r="J25" s="37"/>
      <c r="K25" s="37"/>
      <c r="L25" s="7">
        <f t="shared" si="0"/>
        <v>28.571428571428573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>
        <v>100</v>
      </c>
      <c r="G26" s="37"/>
      <c r="H26" s="37"/>
      <c r="I26" s="37"/>
      <c r="J26" s="37"/>
      <c r="K26" s="37"/>
      <c r="L26" s="7">
        <f t="shared" si="0"/>
        <v>28.571428571428573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>
        <v>0</v>
      </c>
      <c r="G27" s="37"/>
      <c r="H27" s="37"/>
      <c r="I27" s="37"/>
      <c r="J27" s="37"/>
      <c r="K27" s="37"/>
      <c r="L27" s="7">
        <f t="shared" si="0"/>
        <v>14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>
        <v>100</v>
      </c>
      <c r="G28" s="37"/>
      <c r="H28" s="37"/>
      <c r="I28" s="37"/>
      <c r="J28" s="37"/>
      <c r="K28" s="37"/>
      <c r="L28" s="7">
        <f t="shared" si="0"/>
        <v>28.285714285714285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>
        <v>100</v>
      </c>
      <c r="G29" s="37"/>
      <c r="H29" s="37"/>
      <c r="I29" s="37"/>
      <c r="J29" s="37"/>
      <c r="K29" s="37"/>
      <c r="L29" s="7">
        <f t="shared" si="0"/>
        <v>25.714285714285715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>
        <v>100</v>
      </c>
      <c r="G30" s="37"/>
      <c r="H30" s="37"/>
      <c r="I30" s="37"/>
      <c r="J30" s="37"/>
      <c r="K30" s="37"/>
      <c r="L30" s="7">
        <f t="shared" si="0"/>
        <v>28.285714285714285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>
        <v>100</v>
      </c>
      <c r="G31" s="37"/>
      <c r="H31" s="37"/>
      <c r="I31" s="37"/>
      <c r="J31" s="37"/>
      <c r="K31" s="37"/>
      <c r="L31" s="7">
        <f t="shared" si="0"/>
        <v>28.285714285714285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>
        <v>0</v>
      </c>
      <c r="G32" s="37"/>
      <c r="H32" s="37"/>
      <c r="I32" s="37"/>
      <c r="J32" s="37"/>
      <c r="K32" s="37"/>
      <c r="L32" s="7">
        <f t="shared" si="0"/>
        <v>0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>
        <v>100</v>
      </c>
      <c r="G33" s="37"/>
      <c r="H33" s="37"/>
      <c r="I33" s="37"/>
      <c r="J33" s="37"/>
      <c r="K33" s="37"/>
      <c r="L33" s="7">
        <f t="shared" si="0"/>
        <v>28.571428571428573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>
        <v>80</v>
      </c>
      <c r="G34" s="37"/>
      <c r="H34" s="37"/>
      <c r="I34" s="37"/>
      <c r="J34" s="37"/>
      <c r="K34" s="37"/>
      <c r="L34" s="7">
        <f t="shared" si="0"/>
        <v>24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>
        <v>100</v>
      </c>
      <c r="G35" s="37"/>
      <c r="H35" s="37"/>
      <c r="I35" s="37"/>
      <c r="J35" s="37"/>
      <c r="K35" s="37"/>
      <c r="L35" s="7">
        <f t="shared" si="0"/>
        <v>28.571428571428573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>
        <v>100</v>
      </c>
      <c r="G36" s="37"/>
      <c r="H36" s="37"/>
      <c r="I36" s="37"/>
      <c r="J36" s="37"/>
      <c r="K36" s="37"/>
      <c r="L36" s="7">
        <f t="shared" si="0"/>
        <v>28.285714285714285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>
        <v>100</v>
      </c>
      <c r="G37" s="37"/>
      <c r="H37" s="37"/>
      <c r="I37" s="37"/>
      <c r="J37" s="37"/>
      <c r="K37" s="37"/>
      <c r="L37" s="7">
        <f t="shared" si="0"/>
        <v>28.571428571428573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>
        <v>100</v>
      </c>
      <c r="G38" s="37"/>
      <c r="H38" s="37"/>
      <c r="I38" s="37"/>
      <c r="J38" s="37"/>
      <c r="K38" s="37"/>
      <c r="L38" s="7">
        <f t="shared" si="0"/>
        <v>28.285714285714285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>
        <v>100</v>
      </c>
      <c r="G39" s="37"/>
      <c r="H39" s="37"/>
      <c r="I39" s="37"/>
      <c r="J39" s="37"/>
      <c r="K39" s="37"/>
      <c r="L39" s="7">
        <f t="shared" si="0"/>
        <v>28.285714285714285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>
        <v>100</v>
      </c>
      <c r="G40" s="37"/>
      <c r="H40" s="37"/>
      <c r="I40" s="37"/>
      <c r="J40" s="37"/>
      <c r="K40" s="37"/>
      <c r="L40" s="7">
        <f t="shared" si="0"/>
        <v>28.571428571428573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>
        <v>100</v>
      </c>
      <c r="G41" s="37"/>
      <c r="H41" s="37"/>
      <c r="I41" s="37"/>
      <c r="J41" s="37"/>
      <c r="K41" s="37"/>
      <c r="L41" s="7">
        <f t="shared" si="0"/>
        <v>28.571428571428573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>
        <v>100</v>
      </c>
      <c r="G42" s="37"/>
      <c r="H42" s="37"/>
      <c r="I42" s="37"/>
      <c r="J42" s="37"/>
      <c r="K42" s="37"/>
      <c r="L42" s="7">
        <f t="shared" si="0"/>
        <v>28.285714285714285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>
        <v>0</v>
      </c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0"/>
      <c r="D49" s="60"/>
      <c r="E49" s="44">
        <f t="shared" ref="E49:K49" si="2">COUNTIF(E9:E48,"&gt;=70")</f>
        <v>32</v>
      </c>
      <c r="F49" s="44">
        <f t="shared" si="2"/>
        <v>31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60"/>
      <c r="D50" s="60"/>
      <c r="E50" s="42">
        <f t="shared" ref="E50:L50" si="3">COUNTIF(E9:E48,"&lt;70")</f>
        <v>3</v>
      </c>
      <c r="F50" s="42">
        <f t="shared" si="3"/>
        <v>4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60"/>
      <c r="D51" s="60"/>
      <c r="E51" s="42">
        <f t="shared" ref="E51:L51" si="4">COUNT(E9:E48)</f>
        <v>35</v>
      </c>
      <c r="F51" s="42">
        <f t="shared" si="4"/>
        <v>35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60"/>
      <c r="D52" s="60"/>
      <c r="E52" s="10">
        <f>E49/E51</f>
        <v>0.91428571428571426</v>
      </c>
      <c r="F52" s="11">
        <f t="shared" ref="F52:L52" si="5">F49/F51</f>
        <v>0.88571428571428568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60"/>
      <c r="D53" s="60"/>
      <c r="E53" s="10">
        <f>E50/E51</f>
        <v>8.5714285714285715E-2</v>
      </c>
      <c r="F53" s="10">
        <f t="shared" ref="F53:L53" si="6">F50/F51</f>
        <v>0.11428571428571428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60"/>
      <c r="D54" s="60"/>
    </row>
    <row r="55" spans="3:12">
      <c r="C55" s="39"/>
      <c r="D55" s="39"/>
    </row>
    <row r="56" spans="3:12">
      <c r="E56" s="61"/>
      <c r="F56" s="61"/>
      <c r="G56" s="61"/>
      <c r="H56" s="61"/>
      <c r="I56" s="61"/>
      <c r="J56" s="61"/>
      <c r="K56" s="61"/>
    </row>
    <row r="57" spans="3:12">
      <c r="E57" s="62" t="s">
        <v>18</v>
      </c>
      <c r="F57" s="62"/>
      <c r="G57" s="62"/>
      <c r="H57" s="62"/>
      <c r="I57" s="62"/>
      <c r="J57" s="62"/>
      <c r="K57" s="62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abSelected="1" zoomScale="82" zoomScaleNormal="82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7.54296875" customWidth="1"/>
    <col min="5" max="5" width="10.8164062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7" ht="15.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1"/>
    </row>
    <row r="3" spans="2:17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32"/>
      <c r="M3" s="32"/>
    </row>
    <row r="4" spans="2:17">
      <c r="C4" t="s">
        <v>0</v>
      </c>
      <c r="D4" s="35" t="s">
        <v>159</v>
      </c>
      <c r="E4" s="77" t="s">
        <v>191</v>
      </c>
      <c r="F4" s="77"/>
      <c r="H4" t="s">
        <v>2</v>
      </c>
      <c r="I4" s="78">
        <v>45588</v>
      </c>
      <c r="J4" s="78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79" t="s">
        <v>29</v>
      </c>
      <c r="G6" s="79"/>
      <c r="H6" s="79"/>
      <c r="I6" s="79"/>
      <c r="J6" s="79"/>
      <c r="K6" s="79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 ht="15.5">
      <c r="C9" s="49" t="s">
        <v>105</v>
      </c>
      <c r="D9" s="50" t="s">
        <v>134</v>
      </c>
      <c r="E9" s="28">
        <v>98</v>
      </c>
      <c r="F9" s="28">
        <v>100</v>
      </c>
      <c r="G9" s="22"/>
      <c r="H9" s="28"/>
      <c r="I9" s="28"/>
      <c r="J9" s="28"/>
      <c r="K9" s="28"/>
      <c r="L9" s="7">
        <f t="shared" ref="L9:L43" si="0">SUM(E9:K9)/7</f>
        <v>28.285714285714285</v>
      </c>
      <c r="O9" s="13"/>
      <c r="Q9" s="29"/>
    </row>
    <row r="10" spans="2:17" ht="15.5">
      <c r="B10" s="28">
        <v>2</v>
      </c>
      <c r="C10" s="49" t="s">
        <v>106</v>
      </c>
      <c r="D10" s="50" t="s">
        <v>135</v>
      </c>
      <c r="E10" s="28">
        <v>98</v>
      </c>
      <c r="F10" s="28">
        <v>100</v>
      </c>
      <c r="G10" s="28"/>
      <c r="H10" s="28"/>
      <c r="I10" s="28"/>
      <c r="J10" s="28"/>
      <c r="K10" s="28"/>
      <c r="L10" s="7">
        <f t="shared" si="0"/>
        <v>28.285714285714285</v>
      </c>
      <c r="O10" s="13"/>
      <c r="Q10" s="29"/>
    </row>
    <row r="11" spans="2:17" ht="15.5">
      <c r="B11" s="28">
        <v>3</v>
      </c>
      <c r="C11" s="49" t="s">
        <v>107</v>
      </c>
      <c r="D11" s="50" t="s">
        <v>136</v>
      </c>
      <c r="E11" s="28">
        <v>100</v>
      </c>
      <c r="F11" s="28">
        <v>100</v>
      </c>
      <c r="G11" s="28"/>
      <c r="H11" s="28"/>
      <c r="I11" s="28"/>
      <c r="J11" s="28"/>
      <c r="K11" s="28"/>
      <c r="L11" s="7">
        <f t="shared" si="0"/>
        <v>28.571428571428573</v>
      </c>
      <c r="O11" s="13"/>
      <c r="Q11" s="29"/>
    </row>
    <row r="12" spans="2:17" ht="15.5">
      <c r="B12" s="28">
        <v>4</v>
      </c>
      <c r="C12" s="49" t="s">
        <v>108</v>
      </c>
      <c r="D12" s="50" t="s">
        <v>137</v>
      </c>
      <c r="E12" s="28">
        <v>98</v>
      </c>
      <c r="F12" s="28">
        <v>100</v>
      </c>
      <c r="G12" s="28"/>
      <c r="H12" s="28"/>
      <c r="I12" s="28"/>
      <c r="J12" s="28"/>
      <c r="K12" s="28"/>
      <c r="L12" s="7">
        <f t="shared" si="0"/>
        <v>28.285714285714285</v>
      </c>
      <c r="O12" s="13"/>
      <c r="Q12" s="29"/>
    </row>
    <row r="13" spans="2:17" ht="15.5">
      <c r="B13" s="28">
        <v>5</v>
      </c>
      <c r="C13" s="49" t="s">
        <v>109</v>
      </c>
      <c r="D13" s="50" t="s">
        <v>138</v>
      </c>
      <c r="E13" s="28">
        <v>98</v>
      </c>
      <c r="F13" s="28">
        <v>100</v>
      </c>
      <c r="G13" s="28"/>
      <c r="H13" s="28"/>
      <c r="I13" s="28"/>
      <c r="J13" s="28"/>
      <c r="K13" s="28"/>
      <c r="L13" s="7">
        <f t="shared" si="0"/>
        <v>28.285714285714285</v>
      </c>
      <c r="O13" s="13"/>
      <c r="Q13" s="29"/>
    </row>
    <row r="14" spans="2:17" ht="15.5">
      <c r="B14" s="28">
        <v>6</v>
      </c>
      <c r="C14" s="45" t="s">
        <v>110</v>
      </c>
      <c r="D14" s="50" t="s">
        <v>139</v>
      </c>
      <c r="E14" s="28">
        <v>85</v>
      </c>
      <c r="F14" s="28">
        <v>100</v>
      </c>
      <c r="G14" s="28"/>
      <c r="H14" s="28"/>
      <c r="I14" s="28"/>
      <c r="J14" s="28"/>
      <c r="K14" s="28"/>
      <c r="L14" s="7">
        <f t="shared" si="0"/>
        <v>26.428571428571427</v>
      </c>
      <c r="O14" s="13"/>
      <c r="Q14" s="29"/>
    </row>
    <row r="15" spans="2:17" ht="15.5">
      <c r="B15" s="28">
        <v>7</v>
      </c>
      <c r="C15" s="49" t="s">
        <v>111</v>
      </c>
      <c r="D15" s="50" t="s">
        <v>140</v>
      </c>
      <c r="E15" s="28">
        <v>98</v>
      </c>
      <c r="F15" s="28">
        <v>100</v>
      </c>
      <c r="G15" s="28"/>
      <c r="H15" s="28"/>
      <c r="I15" s="28"/>
      <c r="J15" s="28"/>
      <c r="K15" s="28"/>
      <c r="L15" s="7">
        <f t="shared" si="0"/>
        <v>28.285714285714285</v>
      </c>
      <c r="O15" s="13"/>
      <c r="Q15" s="29"/>
    </row>
    <row r="16" spans="2:17" ht="15.5">
      <c r="B16" s="28">
        <v>8</v>
      </c>
      <c r="C16" s="49" t="s">
        <v>112</v>
      </c>
      <c r="D16" s="50" t="s">
        <v>141</v>
      </c>
      <c r="E16" s="28">
        <v>98</v>
      </c>
      <c r="F16" s="28">
        <v>100</v>
      </c>
      <c r="G16" s="28"/>
      <c r="H16" s="28"/>
      <c r="I16" s="28"/>
      <c r="J16" s="28"/>
      <c r="K16" s="28"/>
      <c r="L16" s="7">
        <f t="shared" si="0"/>
        <v>28.285714285714285</v>
      </c>
      <c r="O16" s="13"/>
      <c r="Q16" s="29"/>
    </row>
    <row r="17" spans="2:17" ht="15.5">
      <c r="B17" s="28">
        <v>9</v>
      </c>
      <c r="C17" s="45" t="s">
        <v>113</v>
      </c>
      <c r="D17" s="51" t="s">
        <v>158</v>
      </c>
      <c r="E17" s="28">
        <v>0</v>
      </c>
      <c r="F17" s="28">
        <v>0</v>
      </c>
      <c r="G17" s="28"/>
      <c r="H17" s="28"/>
      <c r="I17" s="28"/>
      <c r="J17" s="28"/>
      <c r="K17" s="28"/>
      <c r="L17" s="7">
        <f t="shared" si="0"/>
        <v>0</v>
      </c>
      <c r="O17" s="13"/>
      <c r="Q17" s="29"/>
    </row>
    <row r="18" spans="2:17" ht="15.5">
      <c r="B18" s="28">
        <v>10</v>
      </c>
      <c r="C18" s="49" t="s">
        <v>114</v>
      </c>
      <c r="D18" s="50" t="s">
        <v>142</v>
      </c>
      <c r="E18" s="28">
        <v>98</v>
      </c>
      <c r="F18" s="28">
        <v>100</v>
      </c>
      <c r="G18" s="28"/>
      <c r="H18" s="28"/>
      <c r="I18" s="28"/>
      <c r="J18" s="28"/>
      <c r="K18" s="28"/>
      <c r="L18" s="7">
        <f t="shared" si="0"/>
        <v>28.285714285714285</v>
      </c>
      <c r="O18" s="13"/>
      <c r="Q18" s="29"/>
    </row>
    <row r="19" spans="2:17" ht="15.5">
      <c r="B19" s="28">
        <v>11</v>
      </c>
      <c r="C19" s="45" t="s">
        <v>115</v>
      </c>
      <c r="D19" s="50" t="s">
        <v>143</v>
      </c>
      <c r="E19" s="28">
        <v>96</v>
      </c>
      <c r="F19" s="28">
        <v>100</v>
      </c>
      <c r="G19" s="28"/>
      <c r="H19" s="28"/>
      <c r="I19" s="28"/>
      <c r="J19" s="28"/>
      <c r="K19" s="28"/>
      <c r="L19" s="7">
        <f t="shared" si="0"/>
        <v>28</v>
      </c>
      <c r="O19" s="13"/>
      <c r="Q19" s="29"/>
    </row>
    <row r="20" spans="2:17" ht="15.5">
      <c r="B20" s="28">
        <v>12</v>
      </c>
      <c r="C20" s="45" t="s">
        <v>116</v>
      </c>
      <c r="D20" s="50" t="s">
        <v>144</v>
      </c>
      <c r="E20" s="28">
        <v>96</v>
      </c>
      <c r="F20" s="28">
        <v>100</v>
      </c>
      <c r="G20" s="28"/>
      <c r="H20" s="28"/>
      <c r="I20" s="28"/>
      <c r="J20" s="28"/>
      <c r="K20" s="28"/>
      <c r="L20" s="7">
        <f t="shared" si="0"/>
        <v>28</v>
      </c>
      <c r="O20" s="13"/>
      <c r="Q20" s="5"/>
    </row>
    <row r="21" spans="2:17" ht="15.5">
      <c r="B21" s="28">
        <v>13</v>
      </c>
      <c r="C21" s="49" t="s">
        <v>117</v>
      </c>
      <c r="D21" s="50" t="s">
        <v>145</v>
      </c>
      <c r="E21" s="28">
        <v>98</v>
      </c>
      <c r="F21" s="28">
        <v>100</v>
      </c>
      <c r="G21" s="28"/>
      <c r="H21" s="28"/>
      <c r="I21" s="28"/>
      <c r="J21" s="28"/>
      <c r="K21" s="28"/>
      <c r="L21" s="7">
        <f t="shared" si="0"/>
        <v>28.285714285714285</v>
      </c>
      <c r="O21" s="13"/>
      <c r="Q21" s="5"/>
    </row>
    <row r="22" spans="2:17" ht="15.5">
      <c r="B22" s="28">
        <v>14</v>
      </c>
      <c r="C22" s="45" t="s">
        <v>118</v>
      </c>
      <c r="D22" s="50" t="s">
        <v>146</v>
      </c>
      <c r="E22" s="28">
        <v>96</v>
      </c>
      <c r="F22" s="28">
        <v>100</v>
      </c>
      <c r="G22" s="28"/>
      <c r="H22" s="28"/>
      <c r="I22" s="28"/>
      <c r="J22" s="28"/>
      <c r="K22" s="28"/>
      <c r="L22" s="7">
        <f t="shared" si="0"/>
        <v>28</v>
      </c>
      <c r="O22" s="13"/>
    </row>
    <row r="23" spans="2:17" ht="15.5">
      <c r="B23" s="28">
        <v>15</v>
      </c>
      <c r="C23" s="45" t="s">
        <v>119</v>
      </c>
      <c r="D23" s="50" t="s">
        <v>147</v>
      </c>
      <c r="E23" s="28">
        <v>98</v>
      </c>
      <c r="F23" s="28">
        <v>100</v>
      </c>
      <c r="G23" s="28"/>
      <c r="H23" s="28"/>
      <c r="I23" s="28"/>
      <c r="J23" s="28"/>
      <c r="K23" s="28"/>
      <c r="L23" s="7">
        <f t="shared" si="0"/>
        <v>28.285714285714285</v>
      </c>
      <c r="O23" s="13"/>
    </row>
    <row r="24" spans="2:17" ht="15.5">
      <c r="B24" s="28">
        <v>16</v>
      </c>
      <c r="C24" s="49" t="s">
        <v>120</v>
      </c>
      <c r="D24" s="51" t="s">
        <v>101</v>
      </c>
      <c r="E24" s="28">
        <v>0</v>
      </c>
      <c r="F24" s="28">
        <v>0</v>
      </c>
      <c r="G24" s="28"/>
      <c r="H24" s="28"/>
      <c r="I24" s="28"/>
      <c r="J24" s="28"/>
      <c r="K24" s="28"/>
      <c r="L24" s="7">
        <f t="shared" si="0"/>
        <v>0</v>
      </c>
    </row>
    <row r="25" spans="2:17" ht="15.5">
      <c r="B25" s="28">
        <v>17</v>
      </c>
      <c r="C25" s="49" t="s">
        <v>121</v>
      </c>
      <c r="D25" s="50" t="s">
        <v>148</v>
      </c>
      <c r="E25" s="28">
        <v>96</v>
      </c>
      <c r="F25" s="28">
        <v>100</v>
      </c>
      <c r="G25" s="28"/>
      <c r="H25" s="28"/>
      <c r="I25" s="28"/>
      <c r="J25" s="28"/>
      <c r="K25" s="28"/>
      <c r="L25" s="7">
        <f t="shared" si="0"/>
        <v>28</v>
      </c>
    </row>
    <row r="26" spans="2:17" ht="15.5">
      <c r="B26" s="28">
        <v>18</v>
      </c>
      <c r="C26" s="49" t="s">
        <v>122</v>
      </c>
      <c r="D26" s="50" t="s">
        <v>149</v>
      </c>
      <c r="E26" s="28">
        <v>96</v>
      </c>
      <c r="F26" s="28">
        <v>100</v>
      </c>
      <c r="G26" s="28"/>
      <c r="H26" s="28"/>
      <c r="I26" s="28"/>
      <c r="J26" s="28"/>
      <c r="K26" s="28"/>
      <c r="L26" s="7">
        <f t="shared" si="0"/>
        <v>28</v>
      </c>
    </row>
    <row r="27" spans="2:17" ht="15.5">
      <c r="B27" s="28">
        <v>19</v>
      </c>
      <c r="C27" s="49" t="s">
        <v>123</v>
      </c>
      <c r="D27" s="50" t="s">
        <v>150</v>
      </c>
      <c r="E27" s="28">
        <v>96</v>
      </c>
      <c r="F27" s="28">
        <v>100</v>
      </c>
      <c r="G27" s="28"/>
      <c r="H27" s="28"/>
      <c r="I27" s="28"/>
      <c r="J27" s="28"/>
      <c r="K27" s="28"/>
      <c r="L27" s="7">
        <f t="shared" si="0"/>
        <v>28</v>
      </c>
    </row>
    <row r="28" spans="2:17" ht="15.5">
      <c r="B28" s="28">
        <v>20</v>
      </c>
      <c r="C28" s="49" t="s">
        <v>124</v>
      </c>
      <c r="D28" s="50" t="s">
        <v>151</v>
      </c>
      <c r="E28" s="28">
        <v>96</v>
      </c>
      <c r="F28" s="28">
        <v>100</v>
      </c>
      <c r="G28" s="28"/>
      <c r="H28" s="28"/>
      <c r="I28" s="28"/>
      <c r="J28" s="28"/>
      <c r="K28" s="28"/>
      <c r="L28" s="7">
        <f t="shared" si="0"/>
        <v>28</v>
      </c>
    </row>
    <row r="29" spans="2:17" ht="15.5">
      <c r="B29" s="28">
        <v>21</v>
      </c>
      <c r="C29" s="49" t="s">
        <v>125</v>
      </c>
      <c r="D29" s="50" t="s">
        <v>152</v>
      </c>
      <c r="E29" s="28">
        <v>0</v>
      </c>
      <c r="F29" s="28">
        <v>100</v>
      </c>
      <c r="G29" s="28"/>
      <c r="H29" s="28"/>
      <c r="I29" s="28"/>
      <c r="J29" s="28"/>
      <c r="K29" s="28"/>
      <c r="L29" s="7">
        <f t="shared" si="0"/>
        <v>14.285714285714286</v>
      </c>
    </row>
    <row r="30" spans="2:17" ht="15.5">
      <c r="B30" s="28">
        <v>22</v>
      </c>
      <c r="C30" s="45" t="s">
        <v>126</v>
      </c>
      <c r="D30" s="50" t="s">
        <v>153</v>
      </c>
      <c r="E30" s="28">
        <v>85</v>
      </c>
      <c r="F30" s="28">
        <v>100</v>
      </c>
      <c r="G30" s="28"/>
      <c r="H30" s="28"/>
      <c r="I30" s="28"/>
      <c r="J30" s="28"/>
      <c r="K30" s="28"/>
      <c r="L30" s="7">
        <f t="shared" si="0"/>
        <v>26.428571428571427</v>
      </c>
    </row>
    <row r="31" spans="2:17" ht="15.5">
      <c r="B31" s="28">
        <v>23</v>
      </c>
      <c r="C31" s="49" t="s">
        <v>127</v>
      </c>
      <c r="D31" s="50" t="s">
        <v>154</v>
      </c>
      <c r="E31" s="28">
        <v>96</v>
      </c>
      <c r="F31" s="28">
        <v>100</v>
      </c>
      <c r="G31" s="28"/>
      <c r="H31" s="28"/>
      <c r="I31" s="28"/>
      <c r="J31" s="28"/>
      <c r="K31" s="28"/>
      <c r="L31" s="7">
        <f t="shared" si="0"/>
        <v>28</v>
      </c>
    </row>
    <row r="32" spans="2:17" ht="15.5">
      <c r="B32" s="28">
        <v>24</v>
      </c>
      <c r="C32" s="45" t="s">
        <v>128</v>
      </c>
      <c r="D32" s="50" t="s">
        <v>155</v>
      </c>
      <c r="E32" s="28">
        <v>96</v>
      </c>
      <c r="F32" s="28">
        <v>100</v>
      </c>
      <c r="G32" s="28"/>
      <c r="H32" s="28"/>
      <c r="I32" s="28"/>
      <c r="J32" s="28"/>
      <c r="K32" s="28"/>
      <c r="L32" s="7">
        <f t="shared" si="0"/>
        <v>28</v>
      </c>
    </row>
    <row r="33" spans="2:12" ht="15.5">
      <c r="B33" s="28">
        <v>25</v>
      </c>
      <c r="C33" s="45" t="s">
        <v>129</v>
      </c>
      <c r="D33" s="50" t="s">
        <v>156</v>
      </c>
      <c r="E33" s="28">
        <v>98</v>
      </c>
      <c r="F33" s="28">
        <v>100</v>
      </c>
      <c r="G33" s="28"/>
      <c r="H33" s="28"/>
      <c r="I33" s="28"/>
      <c r="J33" s="28"/>
      <c r="K33" s="28"/>
      <c r="L33" s="7">
        <f t="shared" si="0"/>
        <v>28.285714285714285</v>
      </c>
    </row>
    <row r="34" spans="2:12" ht="15.5">
      <c r="B34" s="28">
        <v>26</v>
      </c>
      <c r="C34" s="49" t="s">
        <v>130</v>
      </c>
      <c r="D34" s="50" t="s">
        <v>157</v>
      </c>
      <c r="E34" s="28">
        <v>98</v>
      </c>
      <c r="F34" s="28">
        <v>100</v>
      </c>
      <c r="G34" s="28"/>
      <c r="H34" s="28"/>
      <c r="I34" s="28"/>
      <c r="J34" s="28"/>
      <c r="K34" s="28"/>
      <c r="L34" s="7">
        <f t="shared" si="0"/>
        <v>28.285714285714285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60"/>
      <c r="D49" s="60"/>
      <c r="E49" s="31">
        <f t="shared" ref="E49:K49" si="2">COUNTIF(E9:E48,"&gt;=70")</f>
        <v>23</v>
      </c>
      <c r="F49" s="31">
        <f t="shared" si="2"/>
        <v>24</v>
      </c>
      <c r="G49" s="31">
        <f t="shared" si="2"/>
        <v>0</v>
      </c>
      <c r="H49" s="31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12">
        <f>COUNTIF(L9:L43,"&gt;=70")</f>
        <v>0</v>
      </c>
    </row>
    <row r="50" spans="3:12">
      <c r="C50" s="60"/>
      <c r="D50" s="60"/>
      <c r="E50" s="30">
        <f t="shared" ref="E50:L50" si="3">COUNTIF(E9:E48,"&lt;70")</f>
        <v>3</v>
      </c>
      <c r="F50" s="30">
        <f t="shared" si="3"/>
        <v>2</v>
      </c>
      <c r="G50" s="30">
        <f t="shared" si="3"/>
        <v>0</v>
      </c>
      <c r="H50" s="30">
        <f t="shared" si="3"/>
        <v>0</v>
      </c>
      <c r="I50" s="30">
        <f t="shared" si="3"/>
        <v>0</v>
      </c>
      <c r="J50" s="30">
        <f t="shared" si="3"/>
        <v>0</v>
      </c>
      <c r="K50" s="30">
        <f t="shared" si="3"/>
        <v>0</v>
      </c>
      <c r="L50" s="30">
        <f t="shared" si="3"/>
        <v>40</v>
      </c>
    </row>
    <row r="51" spans="3:12">
      <c r="C51" s="60"/>
      <c r="D51" s="60"/>
      <c r="E51" s="30">
        <f t="shared" ref="E51:L51" si="4">COUNT(E9:E48)</f>
        <v>26</v>
      </c>
      <c r="F51" s="30">
        <f t="shared" si="4"/>
        <v>26</v>
      </c>
      <c r="G51" s="30">
        <f t="shared" si="4"/>
        <v>0</v>
      </c>
      <c r="H51" s="30">
        <f t="shared" si="4"/>
        <v>0</v>
      </c>
      <c r="I51" s="30">
        <f t="shared" si="4"/>
        <v>0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60"/>
      <c r="D52" s="60"/>
      <c r="E52" s="10">
        <f>E49/E51</f>
        <v>0.88461538461538458</v>
      </c>
      <c r="F52" s="11">
        <f t="shared" ref="F52:L52" si="5">F49/F51</f>
        <v>0.92307692307692313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60"/>
      <c r="D53" s="60"/>
      <c r="E53" s="10">
        <f>E50/E51</f>
        <v>0.11538461538461539</v>
      </c>
      <c r="F53" s="10">
        <f t="shared" ref="F53:L53" si="6">F50/F51</f>
        <v>7.6923076923076927E-2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60"/>
      <c r="D54" s="60"/>
    </row>
    <row r="55" spans="3:12">
      <c r="C55" s="29"/>
      <c r="D55" s="29"/>
    </row>
    <row r="56" spans="3:12">
      <c r="E56" s="61"/>
      <c r="F56" s="61"/>
      <c r="G56" s="61"/>
      <c r="H56" s="61"/>
      <c r="I56" s="61"/>
      <c r="J56" s="61"/>
      <c r="K56" s="61"/>
    </row>
    <row r="57" spans="3:12">
      <c r="E57" s="62" t="s">
        <v>18</v>
      </c>
      <c r="F57" s="62"/>
      <c r="G57" s="62"/>
      <c r="H57" s="62"/>
      <c r="I57" s="62"/>
      <c r="J57" s="62"/>
      <c r="K57" s="62"/>
    </row>
  </sheetData>
  <mergeCells count="13">
    <mergeCell ref="B2:K2"/>
    <mergeCell ref="C3:K3"/>
    <mergeCell ref="E4:F4"/>
    <mergeCell ref="I4:J4"/>
    <mergeCell ref="F6:K6"/>
    <mergeCell ref="C50:D50"/>
    <mergeCell ref="C49:D49"/>
    <mergeCell ref="C54:D54"/>
    <mergeCell ref="E56:K56"/>
    <mergeCell ref="E57:K57"/>
    <mergeCell ref="C51:D51"/>
    <mergeCell ref="C52:D52"/>
    <mergeCell ref="C53:D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2024-11-07T03:10:22Z</dcterms:modified>
</cp:coreProperties>
</file>