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REPORTE PARCIAL Y FINAL\"/>
    </mc:Choice>
  </mc:AlternateContent>
  <bookViews>
    <workbookView xWindow="-120" yWindow="-120" windowWidth="12240" windowHeight="86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5" l="1"/>
  <c r="A18" i="25"/>
  <c r="L18" i="24"/>
  <c r="H18" i="24"/>
  <c r="C18" i="24"/>
  <c r="A18" i="24"/>
  <c r="L18" i="23"/>
  <c r="J18" i="23"/>
  <c r="H18" i="23"/>
  <c r="C18" i="23"/>
  <c r="A18" i="23"/>
  <c r="L18" i="22"/>
  <c r="A18" i="22"/>
  <c r="A16" i="22"/>
  <c r="A15" i="22"/>
  <c r="L18" i="10"/>
  <c r="L15" i="22" l="1"/>
  <c r="Q13" i="10" l="1"/>
  <c r="N28" i="25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J17" i="23"/>
  <c r="D17" i="23"/>
  <c r="C17" i="23"/>
  <c r="A17" i="23"/>
  <c r="J16" i="23"/>
  <c r="D16" i="23"/>
  <c r="C16" i="23"/>
  <c r="A16" i="23"/>
  <c r="J15" i="23"/>
  <c r="D15" i="23"/>
  <c r="C15" i="23"/>
  <c r="A15" i="23"/>
  <c r="J14" i="23"/>
  <c r="D14" i="23"/>
  <c r="C14" i="23"/>
  <c r="A14" i="23"/>
  <c r="B10" i="23"/>
  <c r="B38" i="23" s="1"/>
  <c r="L8" i="23"/>
  <c r="H8" i="23"/>
  <c r="E8" i="23"/>
  <c r="C16" i="22"/>
  <c r="D16" i="22"/>
  <c r="L16" i="22"/>
  <c r="A17" i="22"/>
  <c r="C17" i="22"/>
  <c r="D17" i="22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17" i="22"/>
  <c r="B37" i="10"/>
  <c r="N28" i="10"/>
  <c r="M28" i="10"/>
  <c r="K28" i="10"/>
  <c r="G28" i="10"/>
  <c r="F28" i="10"/>
  <c r="E28" i="10"/>
  <c r="L17" i="10"/>
  <c r="L16" i="10"/>
  <c r="L15" i="10"/>
  <c r="L14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9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<sst xmlns="http://schemas.openxmlformats.org/spreadsheetml/2006/main" count="188" uniqueCount="45">
  <si>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</si>
  <si>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</si>
  <si>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</si>
  <si>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</si>
  <si>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</si>
  <si>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</si>
  <si>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</si>
  <si>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</si>
  <si>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</si>
  <si>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</si>
  <si>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</si>
  <si>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</si>
  <si>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</si>
  <si>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</si>
  <si>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</si>
  <si>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</si>
  <si>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</si>
  <si>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</si>
  <si>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</si>
  <si>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</si>
  <si>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</si>
  <si>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</si>
  <si>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</si>
  <si>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</si>
  <si>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</si>
  <si>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</si>
  <si>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</si>
  <si>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</si>
  <si>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</si>
  <si>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</si>
  <si>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</si>
  <si>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</si>
  <si>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</si>
  <si>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</si>
  <si>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</si>
  <si>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705A</t>
  </si>
  <si>
    <t>105B</t>
  </si>
  <si>
    <t>LA. RENATA RAMOS MORENO</t>
  </si>
  <si>
    <t>AGOSTO - DICIEMBRE 2024</t>
  </si>
  <si>
    <t>PROCESOS DE DIRECCIÓN</t>
  </si>
  <si>
    <t>TEORIA GENERAL DE LA ADMINISTRACIÓN</t>
  </si>
  <si>
    <t>DESARROLLO ORGANIZACIONAL</t>
  </si>
  <si>
    <t>705B</t>
  </si>
  <si>
    <t>305B</t>
  </si>
  <si>
    <t>305C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</si>
</sst>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4" fillId="0" borderId="12" xfId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9" fontId="4" fillId="0" borderId="15" xfId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12" zoomScaleNormal="100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5.42578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38</v>
      </c>
      <c r="M8" s="30"/>
      <c r="N8" s="30"/>
    </row>
    <row r="10" spans="1:17" x14ac:dyDescent="0.2">
      <c r="A10" s="4" t="s">
        <v>8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39</v>
      </c>
      <c r="B14" s="9">
        <v>0</v>
      </c>
      <c r="C14" s="9" t="s">
        <v>35</v>
      </c>
      <c r="D14" s="9" t="s">
        <v>31</v>
      </c>
      <c r="E14" s="9">
        <v>28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  <c r="P14" s="11">
        <v>32</v>
      </c>
    </row>
    <row r="15" spans="1:17" s="11" customFormat="1" x14ac:dyDescent="0.2">
      <c r="A15" s="8" t="s">
        <v>39</v>
      </c>
      <c r="B15" s="9">
        <v>0</v>
      </c>
      <c r="C15" s="9" t="s">
        <v>42</v>
      </c>
      <c r="D15" s="9" t="s">
        <v>31</v>
      </c>
      <c r="E15" s="9">
        <v>14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7" s="11" customFormat="1" ht="25.5" x14ac:dyDescent="0.2">
      <c r="A16" s="8" t="s">
        <v>40</v>
      </c>
      <c r="B16" s="9">
        <v>0</v>
      </c>
      <c r="C16" s="9" t="s">
        <v>36</v>
      </c>
      <c r="D16" s="9" t="s">
        <v>31</v>
      </c>
      <c r="E16" s="9">
        <v>37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">
      <c r="A17" s="8" t="s">
        <v>41</v>
      </c>
      <c r="B17" s="9">
        <v>0</v>
      </c>
      <c r="C17" s="9" t="s">
        <v>43</v>
      </c>
      <c r="D17" s="9" t="s">
        <v>31</v>
      </c>
      <c r="E17" s="9">
        <v>22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2">
      <c r="A18" s="8" t="s">
        <v>41</v>
      </c>
      <c r="B18" s="9">
        <v>0</v>
      </c>
      <c r="C18" s="9" t="s">
        <v>44</v>
      </c>
      <c r="D18" s="9" t="s">
        <v>31</v>
      </c>
      <c r="E18" s="9">
        <v>13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ref="L18" si="1">K18/E18</f>
        <v>0</v>
      </c>
      <c r="M18" s="9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/>
      <c r="I28" s="17">
        <f t="shared" ref="I14:I28" si="2">(E28-SUM(F28:G28))-K28</f>
        <v>114</v>
      </c>
      <c r="J28" s="18"/>
      <c r="K28" s="17">
        <f>SUM(K14:K27)</f>
        <v>0</v>
      </c>
      <c r="L28" s="18">
        <f t="shared" si="0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LUCILA MARÍN SANTOS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 - DICIEMBRE 2024</v>
      </c>
      <c r="M8" s="30"/>
      <c r="N8" s="30"/>
    </row>
    <row r="10" spans="1:14" x14ac:dyDescent="0.2">
      <c r="A10" s="4" t="s">
        <v>8</v>
      </c>
      <c r="B10" s="30" t="str">
        <f>'1'!B10</f>
        <v>MCA. LUCILA MARÍN SANTOS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PROCESOS DE DIRECCIÓN</v>
      </c>
      <c r="B14" s="9">
        <v>0</v>
      </c>
      <c r="C14" s="9" t="str">
        <f>'1'!C14</f>
        <v>705A</v>
      </c>
      <c r="D14" s="9" t="str">
        <f>'1'!D14</f>
        <v>DLA</v>
      </c>
      <c r="E14" s="9">
        <v>28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">
      <c r="A15" s="21" t="str">
        <f>'1'!A15</f>
        <v>PROCESOS DE DIRECCIÓN</v>
      </c>
      <c r="B15" s="9">
        <v>0</v>
      </c>
      <c r="C15" s="9" t="s">
        <v>42</v>
      </c>
      <c r="D15" s="9" t="s">
        <v>31</v>
      </c>
      <c r="E15" s="9">
        <v>14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.5" x14ac:dyDescent="0.2">
      <c r="A16" s="21" t="str">
        <f>'1'!A16</f>
        <v>TEORIA GENERAL DE LA ADMINISTRACIÓN</v>
      </c>
      <c r="B16" s="9">
        <v>0</v>
      </c>
      <c r="C16" s="9" t="str">
        <f>'1'!C16</f>
        <v>105B</v>
      </c>
      <c r="D16" s="9" t="str">
        <f>'1'!D16</f>
        <v>DLA</v>
      </c>
      <c r="E16" s="9">
        <v>37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">
      <c r="A17" s="21" t="str">
        <f>'1'!A17</f>
        <v>DESARROLLO ORGANIZACIONAL</v>
      </c>
      <c r="B17" s="9">
        <v>0</v>
      </c>
      <c r="C17" s="9" t="str">
        <f>'1'!C17</f>
        <v>305B</v>
      </c>
      <c r="D17" s="9" t="str">
        <f>'1'!D17</f>
        <v>DLA</v>
      </c>
      <c r="E17" s="9">
        <v>22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2">
      <c r="A18" s="21" t="str">
        <f>'1'!A18</f>
        <v>DESARROLLO ORGANIZACIONAL</v>
      </c>
      <c r="B18" s="9">
        <v>0</v>
      </c>
      <c r="C18" s="9" t="s">
        <v>44</v>
      </c>
      <c r="D18" s="9" t="s">
        <v>31</v>
      </c>
      <c r="E18" s="9">
        <v>13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ref="H27" si="1">F27/E27</f>
        <v>#DIV/0!</v>
      </c>
      <c r="I27" s="9">
        <f t="shared" ref="I14:I28" si="2">(E27-SUM(F27:G27))-K27</f>
        <v>0</v>
      </c>
      <c r="J27" s="10" t="e">
        <f t="shared" ref="J27:J28" si="3">I27/E27</f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114</v>
      </c>
      <c r="J28" s="18">
        <f t="shared" si="3"/>
        <v>1</v>
      </c>
      <c r="K28" s="17">
        <f>SUM(K14:K27)</f>
        <v>0</v>
      </c>
      <c r="L28" s="18">
        <f t="shared" si="0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LUCILA MARÍN SANTOS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4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 - DICIEMBRE 2024</v>
      </c>
      <c r="M8" s="30"/>
      <c r="N8" s="30"/>
    </row>
    <row r="10" spans="1:14" x14ac:dyDescent="0.2">
      <c r="A10" s="4" t="s">
        <v>8</v>
      </c>
      <c r="B10" s="30" t="str">
        <f>'1'!B10</f>
        <v>MCA. LUCILA MARÍN SANTOS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PROCESOS DE DIRECCIÓN</v>
      </c>
      <c r="B14" s="9">
        <v>0</v>
      </c>
      <c r="C14" s="9" t="str">
        <f>'1'!C14</f>
        <v>705A</v>
      </c>
      <c r="D14" s="9" t="str">
        <f>'1'!D14</f>
        <v>DLA</v>
      </c>
      <c r="E14" s="9">
        <v>28</v>
      </c>
      <c r="F14" s="9">
        <v>0</v>
      </c>
      <c r="G14" s="9"/>
      <c r="H14" s="10">
        <f t="shared" ref="H14:H18" si="0">F14/E14</f>
        <v>0</v>
      </c>
      <c r="I14" s="9">
        <v>0</v>
      </c>
      <c r="J14" s="10">
        <f t="shared" ref="J14:J29" si="1">I14/E14</f>
        <v>0</v>
      </c>
      <c r="K14" s="9">
        <v>0</v>
      </c>
      <c r="L14" s="10">
        <f t="shared" ref="L14:L29" si="2">K14/E14</f>
        <v>0</v>
      </c>
      <c r="M14" s="9">
        <v>0</v>
      </c>
      <c r="N14" s="15">
        <v>0</v>
      </c>
    </row>
    <row r="15" spans="1:14" s="11" customFormat="1" x14ac:dyDescent="0.2">
      <c r="A15" s="9" t="str">
        <f>'1'!A15</f>
        <v>PROCESOS DE DIRECCIÓN</v>
      </c>
      <c r="B15" s="9">
        <v>0</v>
      </c>
      <c r="C15" s="9" t="str">
        <f>'1'!C15</f>
        <v>705B</v>
      </c>
      <c r="D15" s="9" t="str">
        <f>'1'!D15</f>
        <v>DLA</v>
      </c>
      <c r="E15" s="9">
        <v>14</v>
      </c>
      <c r="F15" s="9">
        <v>0</v>
      </c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>TEORIA GENERAL DE LA ADMINISTRACIÓN</v>
      </c>
      <c r="B16" s="9">
        <v>0</v>
      </c>
      <c r="C16" s="9" t="str">
        <f>'1'!C16</f>
        <v>105B</v>
      </c>
      <c r="D16" s="9" t="str">
        <f>'1'!D16</f>
        <v>DLA</v>
      </c>
      <c r="E16" s="9">
        <v>37</v>
      </c>
      <c r="F16" s="9">
        <v>0</v>
      </c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9" t="str">
        <f>'1'!A17</f>
        <v>DESARROLLO ORGANIZACIONAL</v>
      </c>
      <c r="B17" s="9">
        <v>0</v>
      </c>
      <c r="C17" s="9" t="str">
        <f>'1'!C17</f>
        <v>305B</v>
      </c>
      <c r="D17" s="9" t="str">
        <f>'1'!D17</f>
        <v>DLA</v>
      </c>
      <c r="E17" s="9">
        <v>22</v>
      </c>
      <c r="F17" s="9">
        <v>0</v>
      </c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">
      <c r="A18" s="9" t="str">
        <f>'1'!A18</f>
        <v>DESARROLLO ORGANIZACIONAL</v>
      </c>
      <c r="B18" s="9">
        <v>0</v>
      </c>
      <c r="C18" s="9" t="str">
        <f>'1'!C18</f>
        <v>305C</v>
      </c>
      <c r="D18" s="9" t="s">
        <v>31</v>
      </c>
      <c r="E18" s="9">
        <v>13</v>
      </c>
      <c r="F18" s="9">
        <v>0</v>
      </c>
      <c r="G18" s="9"/>
      <c r="H18" s="10">
        <f t="shared" si="0"/>
        <v>0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114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14:I29" si="3">(E29-SUM(F29:G29))-K29</f>
        <v>114</v>
      </c>
      <c r="J29" s="18">
        <f t="shared" si="1"/>
        <v>1</v>
      </c>
      <c r="K29" s="17">
        <f>SUM(K14:K28)</f>
        <v>0</v>
      </c>
      <c r="L29" s="18">
        <f t="shared" si="2"/>
        <v>0</v>
      </c>
      <c r="M29" s="17">
        <f>AVERAGE(M14:M28)</f>
        <v>0</v>
      </c>
      <c r="N29" s="19">
        <f>AVERAGE(N14:N28)</f>
        <v>0</v>
      </c>
    </row>
    <row r="31" spans="1:14" ht="120" customHeight="1" x14ac:dyDescent="0.2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27" t="s">
        <v>27</v>
      </c>
      <c r="C34" s="27"/>
      <c r="D34" s="27"/>
      <c r="G34" s="28" t="s">
        <v>28</v>
      </c>
      <c r="H34" s="28"/>
      <c r="I34" s="28"/>
      <c r="J34" s="28"/>
    </row>
    <row r="35" spans="1:10" ht="62.25" customHeight="1" x14ac:dyDescent="0.2">
      <c r="B35" s="29"/>
      <c r="C35" s="29"/>
      <c r="D35" s="29"/>
      <c r="G35" s="30"/>
      <c r="H35" s="30"/>
      <c r="I35" s="30"/>
      <c r="J35" s="30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4" t="str">
        <f>B10</f>
        <v>MCA. LUCILA MARÍN SANTOS</v>
      </c>
      <c r="C38" s="24"/>
      <c r="D38" s="24"/>
      <c r="E38" s="13"/>
      <c r="F38" s="13"/>
      <c r="G38" s="24" t="s">
        <v>37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0" zoomScaleNormal="10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/>
    <col min="14" max="14" width="12.28515625" style="1" customWidth="1"/>
    <col min="15" max="15" width="0.140625" style="1" hidden="1" customWidth="1"/>
    <col min="16" max="16" width="1.5703125" style="1" hidden="1" customWidth="1"/>
    <col min="17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 - DICIEMBRE 2024</v>
      </c>
      <c r="M8" s="30"/>
      <c r="N8" s="30"/>
    </row>
    <row r="10" spans="1:17" x14ac:dyDescent="0.2">
      <c r="A10" s="4" t="s">
        <v>8</v>
      </c>
      <c r="B10" s="30" t="str">
        <f>'1'!B10</f>
        <v>MCA. LUCILA MARÍN SANTOS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43"/>
      <c r="N13" s="44"/>
    </row>
    <row r="14" spans="1:17" s="11" customFormat="1" x14ac:dyDescent="0.2">
      <c r="A14" s="9" t="str">
        <f>'1'!A14</f>
        <v>PROCESOS DE DIRECCIÓN</v>
      </c>
      <c r="B14" s="9"/>
      <c r="C14" s="9" t="str">
        <f>'1'!C14</f>
        <v>705A</v>
      </c>
      <c r="D14" s="9" t="str">
        <f>'1'!D14</f>
        <v>DLA</v>
      </c>
      <c r="E14" s="9">
        <v>28</v>
      </c>
      <c r="F14" s="9"/>
      <c r="G14" s="9"/>
      <c r="H14" s="10">
        <f t="shared" ref="H14:H18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45">
        <v>0</v>
      </c>
      <c r="N14" s="48">
        <v>0</v>
      </c>
      <c r="O14" s="49"/>
      <c r="Q14" s="49"/>
    </row>
    <row r="15" spans="1:17" s="11" customFormat="1" x14ac:dyDescent="0.2">
      <c r="A15" s="9" t="str">
        <f>'1'!A15</f>
        <v>PROCESOS DE DIRECCIÓN</v>
      </c>
      <c r="B15" s="9"/>
      <c r="C15" s="9" t="str">
        <f>'1'!C15</f>
        <v>705B</v>
      </c>
      <c r="D15" s="9" t="str">
        <f>'1'!D15</f>
        <v>DLA</v>
      </c>
      <c r="E15" s="9">
        <v>14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6">
        <v>0</v>
      </c>
      <c r="N15" s="42">
        <v>0</v>
      </c>
      <c r="O15" s="22"/>
      <c r="P15" s="22"/>
      <c r="Q15" s="49"/>
    </row>
    <row r="16" spans="1:17" s="11" customFormat="1" ht="25.5" x14ac:dyDescent="0.2">
      <c r="A16" s="9" t="str">
        <f>'1'!A16</f>
        <v>TEORIA GENERAL DE LA ADMINISTRACIÓN</v>
      </c>
      <c r="B16" s="9"/>
      <c r="C16" s="9" t="str">
        <f>'1'!C16</f>
        <v>105B</v>
      </c>
      <c r="D16" s="9" t="str">
        <f>'1'!D16</f>
        <v>DLA</v>
      </c>
      <c r="E16" s="9">
        <v>37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46">
        <v>0</v>
      </c>
      <c r="N16" s="42">
        <v>0</v>
      </c>
      <c r="Q16" s="49"/>
    </row>
    <row r="17" spans="1:17" s="11" customFormat="1" x14ac:dyDescent="0.2">
      <c r="A17" s="9" t="str">
        <f>'1'!A17</f>
        <v>DESARROLLO ORGANIZACIONAL</v>
      </c>
      <c r="B17" s="9"/>
      <c r="C17" s="9" t="str">
        <f>'1'!C17</f>
        <v>305B</v>
      </c>
      <c r="D17" s="9" t="str">
        <f>'1'!D17</f>
        <v>DLA</v>
      </c>
      <c r="E17" s="9">
        <v>22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46">
        <v>0</v>
      </c>
      <c r="N17" s="47">
        <v>0</v>
      </c>
      <c r="O17" s="49"/>
      <c r="Q17" s="49"/>
    </row>
    <row r="18" spans="1:17" s="11" customFormat="1" x14ac:dyDescent="0.2">
      <c r="A18" s="9" t="str">
        <f>'1'!A18</f>
        <v>DESARROLLO ORGANIZACIONAL</v>
      </c>
      <c r="B18" s="9"/>
      <c r="C18" s="9" t="str">
        <f>'1'!C18</f>
        <v>305C</v>
      </c>
      <c r="D18" s="9" t="s">
        <v>31</v>
      </c>
      <c r="E18" s="9">
        <v>13</v>
      </c>
      <c r="F18" s="9"/>
      <c r="G18" s="9"/>
      <c r="H18" s="10">
        <f t="shared" si="0"/>
        <v>0</v>
      </c>
      <c r="I18" s="9"/>
      <c r="J18" s="10">
        <v>0</v>
      </c>
      <c r="K18" s="9">
        <v>0</v>
      </c>
      <c r="L18" s="10">
        <f t="shared" si="1"/>
        <v>0</v>
      </c>
      <c r="M18" s="46">
        <v>0</v>
      </c>
      <c r="N18" s="42">
        <v>0</v>
      </c>
      <c r="Q18" s="49"/>
    </row>
    <row r="19" spans="1:17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7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7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114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7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7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LUCILA MARÍN SANTOS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 - DICIEMBRE 2024</v>
      </c>
      <c r="M8" s="30"/>
      <c r="N8" s="30"/>
    </row>
    <row r="10" spans="1:14" x14ac:dyDescent="0.2">
      <c r="A10" s="4" t="s">
        <v>8</v>
      </c>
      <c r="B10" s="30" t="str">
        <f>'1'!B10</f>
        <v>MCA. LUCILA MARÍN SANTOS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PROCESOS DE DIRECCIÓN</v>
      </c>
      <c r="B14" s="9"/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PROCESOS DE DIRECCIÓN</v>
      </c>
      <c r="B15" s="9"/>
      <c r="C15" s="9" t="str">
        <f>'1'!C15</f>
        <v>705B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x14ac:dyDescent="0.2">
      <c r="A16" s="9" t="str">
        <f>'1'!A16</f>
        <v>TEORIA GENERAL DE LA ADMINISTRACIÓN</v>
      </c>
      <c r="B16" s="9"/>
      <c r="C16" s="9" t="str">
        <f>'1'!C16</f>
        <v>105B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DESARROLLO ORGANIZACIONAL</v>
      </c>
      <c r="B17" s="9"/>
      <c r="C17" s="9" t="str">
        <f>'1'!C17</f>
        <v>305B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 t="str">
        <f>'1'!A18</f>
        <v>DESARROLLO ORGANIZACIONAL</v>
      </c>
      <c r="B18" s="9"/>
      <c r="C18" s="9" t="str">
        <f>'1'!C18</f>
        <v>305C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LUCILA MARÍN SANTOS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2024-09-25T22:42:47Z</dcterms:modified>
  <cp:category/>
  <cp:contentStatus/>
</cp:coreProperties>
</file>