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oel\Documents\INSTRUMENTACIONES AGOSTO-2024\REPORTE 1\"/>
    </mc:Choice>
  </mc:AlternateContent>
  <xr:revisionPtr revIDLastSave="0" documentId="13_ncr:1_{186E414B-317E-4D13-A441-E3639B8C9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" l="1"/>
  <c r="I15" i="10"/>
  <c r="I16" i="10"/>
  <c r="N16" i="10" l="1"/>
  <c r="N15" i="10"/>
  <c r="E14" i="22"/>
  <c r="N14" i="10" l="1"/>
  <c r="N25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H16" i="24" s="1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H14" i="22"/>
  <c r="A14" i="22"/>
  <c r="B10" i="22"/>
  <c r="B37" i="22" s="1"/>
  <c r="L8" i="22"/>
  <c r="H8" i="22"/>
  <c r="E8" i="22"/>
  <c r="N28" i="22"/>
  <c r="M28" i="22"/>
  <c r="K28" i="22"/>
  <c r="G28" i="22"/>
  <c r="F28" i="22"/>
  <c r="H25" i="22"/>
  <c r="I20" i="22"/>
  <c r="J20" i="22" s="1"/>
  <c r="B34" i="10"/>
  <c r="M25" i="10"/>
  <c r="K25" i="10"/>
  <c r="G25" i="10"/>
  <c r="F25" i="10"/>
  <c r="E25" i="10"/>
  <c r="L15" i="25"/>
  <c r="L18" i="25"/>
  <c r="L20" i="25"/>
  <c r="L21" i="25"/>
  <c r="L22" i="25"/>
  <c r="L24" i="25"/>
  <c r="L25" i="25"/>
  <c r="L26" i="25"/>
  <c r="L27" i="25"/>
  <c r="H18" i="25"/>
  <c r="H21" i="25"/>
  <c r="H22" i="25"/>
  <c r="H23" i="25"/>
  <c r="H24" i="25"/>
  <c r="H25" i="25"/>
  <c r="H27" i="25"/>
  <c r="L15" i="24"/>
  <c r="L16" i="24"/>
  <c r="L20" i="24"/>
  <c r="L21" i="24"/>
  <c r="L24" i="24"/>
  <c r="L25" i="24"/>
  <c r="L26" i="24"/>
  <c r="H20" i="24"/>
  <c r="H21" i="24"/>
  <c r="H24" i="24"/>
  <c r="H25" i="24"/>
  <c r="H26" i="24"/>
  <c r="H22" i="23"/>
  <c r="H26" i="22"/>
  <c r="H19" i="23" l="1"/>
  <c r="L19" i="25"/>
  <c r="H19" i="25"/>
  <c r="H18" i="23"/>
  <c r="I22" i="22"/>
  <c r="J22" i="22" s="1"/>
  <c r="I25" i="22"/>
  <c r="J25" i="22" s="1"/>
  <c r="H20" i="25"/>
  <c r="H25" i="23"/>
  <c r="L22" i="23"/>
  <c r="L23" i="25"/>
  <c r="L25" i="23"/>
  <c r="H26" i="25"/>
  <c r="H24" i="23"/>
  <c r="L19" i="23"/>
  <c r="H19" i="24"/>
  <c r="L19" i="24"/>
  <c r="H21" i="22"/>
  <c r="I22" i="24"/>
  <c r="J22" i="24" s="1"/>
  <c r="H14" i="25"/>
  <c r="I17" i="24"/>
  <c r="J17" i="24" s="1"/>
  <c r="H16" i="23"/>
  <c r="I15" i="25"/>
  <c r="J15" i="25" s="1"/>
  <c r="L25" i="10"/>
  <c r="L17" i="25"/>
  <c r="H17" i="25"/>
  <c r="I25" i="10"/>
  <c r="H16" i="22"/>
  <c r="L16" i="22"/>
  <c r="L16" i="25"/>
  <c r="H23" i="23"/>
  <c r="H18" i="24"/>
  <c r="L18" i="24"/>
  <c r="H15" i="22"/>
  <c r="L24" i="22"/>
  <c r="L17" i="24"/>
  <c r="H17" i="23"/>
  <c r="L26" i="23"/>
  <c r="H23" i="24"/>
  <c r="L23" i="24"/>
  <c r="H18" i="22"/>
  <c r="H20" i="23"/>
  <c r="L14" i="23"/>
  <c r="H22" i="24"/>
  <c r="L20" i="23"/>
  <c r="L17" i="23"/>
  <c r="H26" i="23"/>
  <c r="L23" i="23"/>
  <c r="H27" i="24"/>
  <c r="E28" i="23"/>
  <c r="H28" i="23" s="1"/>
  <c r="I26" i="22"/>
  <c r="J26" i="22" s="1"/>
  <c r="L15" i="23"/>
  <c r="I21" i="22"/>
  <c r="J21" i="22" s="1"/>
  <c r="L18" i="23"/>
  <c r="H21" i="23"/>
  <c r="L21" i="23"/>
  <c r="I15" i="22"/>
  <c r="J15" i="22" s="1"/>
  <c r="H20" i="22"/>
  <c r="H27" i="22"/>
  <c r="L24" i="23"/>
  <c r="I17" i="22"/>
  <c r="J17" i="22" s="1"/>
  <c r="H27" i="23"/>
  <c r="H15" i="23"/>
  <c r="L17" i="22"/>
  <c r="L27" i="23"/>
  <c r="I18" i="22"/>
  <c r="J18" i="22" s="1"/>
  <c r="H24" i="22"/>
  <c r="L27" i="22"/>
  <c r="H19" i="22"/>
  <c r="H23" i="22"/>
  <c r="H14" i="24"/>
  <c r="H22" i="22"/>
  <c r="I19" i="22"/>
  <c r="J19" i="22" s="1"/>
  <c r="I23" i="22"/>
  <c r="J23" i="22" s="1"/>
  <c r="L14" i="24"/>
  <c r="E28" i="24"/>
  <c r="L14" i="22"/>
  <c r="H14" i="23"/>
  <c r="L16" i="23"/>
  <c r="H15" i="24"/>
  <c r="E28" i="25"/>
  <c r="H16" i="25"/>
  <c r="L14" i="25"/>
  <c r="E28" i="22"/>
  <c r="I14" i="22"/>
  <c r="J14" i="22" s="1"/>
  <c r="I28" i="23" l="1"/>
  <c r="J28" i="23" s="1"/>
  <c r="L28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<sst xmlns="http://schemas.openxmlformats.org/spreadsheetml/2006/main" count="174" uniqueCount="43">
  <si>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</si>
  <si>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</si>
  <si>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</si>
  <si>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</si>
  <si>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</si>
  <si>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</si>
  <si>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</si>
  <si>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</si>
  <si>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</si>
  <si>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</si>
  <si>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</si>
  <si>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</si>
  <si>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</si>
  <si>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</si>
  <si>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</si>
  <si>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</si>
  <si>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</si>
  <si>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</si>
  <si>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</si>
  <si>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</si>
  <si>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</si>
  <si>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</si>
  <si>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</si>
  <si>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</si>
  <si>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</si>
  <si>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</si>
  <si>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</si>
  <si>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</si>
  <si>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</si>
  <si>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</si>
  <si>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</si>
  <si>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</si>
  <si>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</si>
  <si>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</si>
  <si>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</si>
  <si>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S/E</t>
  </si>
  <si>
    <t>Taller de Investigación I</t>
  </si>
  <si>
    <t>Formulación y Evaluación de Proyectos</t>
  </si>
  <si>
    <t>Taller de investigación II</t>
  </si>
  <si>
    <t>502-A</t>
  </si>
  <si>
    <t>Arras</t>
  </si>
  <si>
    <t>702-B</t>
  </si>
  <si>
    <t>Agosto 2024 -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</si>
</sst>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139" zoomScaleNormal="85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425781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1" t="s">
        <v>42</v>
      </c>
      <c r="M8" s="31"/>
      <c r="N8" s="31"/>
    </row>
    <row r="10" spans="1:14" x14ac:dyDescent="0.2">
      <c r="A10" s="4" t="s">
        <v>8</v>
      </c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22" t="s">
        <v>36</v>
      </c>
      <c r="B14" s="9" t="s">
        <v>21</v>
      </c>
      <c r="C14" s="9" t="s">
        <v>39</v>
      </c>
      <c r="D14" s="9" t="s">
        <v>31</v>
      </c>
      <c r="E14" s="9">
        <v>27</v>
      </c>
      <c r="F14" s="9">
        <v>27</v>
      </c>
      <c r="G14" s="9"/>
      <c r="H14" s="10"/>
      <c r="I14" s="9">
        <f t="shared" ref="I14:I25" si="0">(E14-SUM(F14:G14))-K14</f>
        <v>0</v>
      </c>
      <c r="J14" s="10"/>
      <c r="K14" s="9"/>
      <c r="L14" s="10">
        <v>0</v>
      </c>
      <c r="M14" s="21">
        <v>82.14</v>
      </c>
      <c r="N14" s="15">
        <f t="shared" ref="N14:N15" si="1">F14/E14</f>
        <v>1</v>
      </c>
    </row>
    <row r="15" spans="1:14" s="11" customFormat="1" x14ac:dyDescent="0.2">
      <c r="A15" s="22" t="s">
        <v>37</v>
      </c>
      <c r="B15" s="9" t="s">
        <v>21</v>
      </c>
      <c r="C15" s="9" t="s">
        <v>41</v>
      </c>
      <c r="D15" s="9" t="s">
        <v>31</v>
      </c>
      <c r="E15" s="9">
        <v>13</v>
      </c>
      <c r="F15" s="9">
        <v>13</v>
      </c>
      <c r="G15" s="9"/>
      <c r="H15" s="10"/>
      <c r="I15" s="9">
        <f t="shared" si="0"/>
        <v>0</v>
      </c>
      <c r="J15" s="10"/>
      <c r="K15" s="9"/>
      <c r="L15" s="10">
        <v>0</v>
      </c>
      <c r="M15" s="21">
        <v>88.92</v>
      </c>
      <c r="N15" s="15">
        <f t="shared" si="1"/>
        <v>1</v>
      </c>
    </row>
    <row r="16" spans="1:14" s="11" customFormat="1" x14ac:dyDescent="0.2">
      <c r="A16" s="23" t="s">
        <v>38</v>
      </c>
      <c r="B16" s="9" t="s">
        <v>21</v>
      </c>
      <c r="C16" s="9" t="s">
        <v>40</v>
      </c>
      <c r="D16" s="9" t="s">
        <v>31</v>
      </c>
      <c r="E16" s="9">
        <v>6</v>
      </c>
      <c r="F16" s="9">
        <v>1</v>
      </c>
      <c r="G16" s="9"/>
      <c r="H16" s="10"/>
      <c r="I16" s="9">
        <f t="shared" ref="I16" si="2">(E16-SUM(F16:G16))-K16</f>
        <v>5</v>
      </c>
      <c r="J16" s="10"/>
      <c r="K16" s="9"/>
      <c r="L16" s="10">
        <v>0</v>
      </c>
      <c r="M16" s="21">
        <v>13.33</v>
      </c>
      <c r="N16" s="15">
        <f t="shared" ref="N16" si="3">F16/E16</f>
        <v>0.16666666666666666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46</v>
      </c>
      <c r="F25" s="17">
        <f>SUM(F14:F24)</f>
        <v>41</v>
      </c>
      <c r="G25" s="17">
        <f>SUM(G14:G24)</f>
        <v>0</v>
      </c>
      <c r="H25" s="18">
        <v>0</v>
      </c>
      <c r="I25" s="17">
        <f t="shared" si="0"/>
        <v>5</v>
      </c>
      <c r="J25" s="18">
        <v>0</v>
      </c>
      <c r="K25" s="17">
        <f>SUM(K14:K24)</f>
        <v>0</v>
      </c>
      <c r="L25" s="18">
        <f t="shared" ref="L25" si="4">K25/E25</f>
        <v>0</v>
      </c>
      <c r="M25" s="17">
        <f>AVERAGE(M14:M24)</f>
        <v>61.463333333333338</v>
      </c>
      <c r="N25" s="19">
        <f>AVERAGE(N14:N24)</f>
        <v>0.72222222222222221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2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9" spans="1:14" x14ac:dyDescent="0.2">
      <c r="A29" s="12"/>
    </row>
    <row r="30" spans="1:14" ht="120" customHeight="1" x14ac:dyDescent="0.2">
      <c r="B30" s="28" t="s">
        <v>27</v>
      </c>
      <c r="C30" s="28"/>
      <c r="D30" s="28"/>
      <c r="G30" s="29" t="s">
        <v>28</v>
      </c>
      <c r="H30" s="29"/>
      <c r="I30" s="29"/>
      <c r="J30" s="29"/>
    </row>
    <row r="31" spans="1:14" x14ac:dyDescent="0.2">
      <c r="B31" s="30"/>
      <c r="C31" s="30"/>
      <c r="D31" s="30"/>
      <c r="G31" s="31"/>
      <c r="H31" s="31"/>
      <c r="I31" s="31"/>
      <c r="J31" s="31"/>
    </row>
    <row r="32" spans="1:14" x14ac:dyDescent="0.2">
      <c r="A32" s="24"/>
      <c r="B32" s="24"/>
      <c r="C32" s="6"/>
      <c r="E32" s="24"/>
      <c r="F32" s="24"/>
      <c r="G32" s="24"/>
      <c r="H32" s="24"/>
    </row>
    <row r="34" spans="2:10" ht="62.25" customHeight="1" x14ac:dyDescent="0.2">
      <c r="B34" s="25" t="str">
        <f>B10</f>
        <v>JOEL FRANCISCO PAVA CHIPOL</v>
      </c>
      <c r="C34" s="25"/>
      <c r="D34" s="25"/>
      <c r="E34" s="13"/>
      <c r="F34" s="13"/>
      <c r="G34" s="25" t="s">
        <v>34</v>
      </c>
      <c r="H34" s="25"/>
      <c r="I34" s="25"/>
      <c r="J34" s="25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Enero 2025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 t="s">
        <v>35</v>
      </c>
      <c r="G16" s="9"/>
      <c r="H16" s="10" t="e">
        <f t="shared" si="0"/>
        <v>#VALUE!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Enero 2025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Enero 2025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Enero 2025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Office</cp:lastModifiedBy>
  <cp:revision/>
  <dcterms:created xsi:type="dcterms:W3CDTF">2021-11-22T14:45:25Z</dcterms:created>
  <dcterms:modified xsi:type="dcterms:W3CDTF">2024-10-09T09:57:47Z</dcterms:modified>
  <cp:category/>
  <cp:contentStatus/>
</cp:coreProperties>
</file>