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joelfranciscopavachipol/Downloads/"/>
    </mc:Choice>
  </mc:AlternateContent>
  <xr:revisionPtr revIDLastSave="0" documentId="13_ncr:1_{31ADF797-716E-9745-BFEC-3A8C7AFE94C9}" xr6:coauthVersionLast="47" xr6:coauthVersionMax="47" xr10:uidLastSave="{00000000-0000-0000-0000-000000000000}"/>
  <bookViews>
    <workbookView xWindow="0" yWindow="740" windowWidth="29400" windowHeight="16880" activeTab="2" xr2:uid="{00000000-000D-0000-FFFF-FFFF00000000}"/>
  </bookViews>
  <sheets>
    <sheet name="502-A" sheetId="6" r:id="rId1"/>
    <sheet name="ARRAS" sheetId="4" r:id="rId2"/>
    <sheet name="702-B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7" l="1"/>
  <c r="P56" i="7"/>
  <c r="O56" i="7"/>
  <c r="N56" i="7"/>
  <c r="M56" i="7"/>
  <c r="L56" i="7"/>
  <c r="J56" i="7"/>
  <c r="P55" i="7"/>
  <c r="P58" i="7" s="1"/>
  <c r="O55" i="7"/>
  <c r="O58" i="7" s="1"/>
  <c r="N55" i="7"/>
  <c r="M55" i="7"/>
  <c r="L55" i="7"/>
  <c r="J55" i="7"/>
  <c r="J58" i="7" s="1"/>
  <c r="P54" i="7"/>
  <c r="P57" i="7" s="1"/>
  <c r="O54" i="7"/>
  <c r="O57" i="7" s="1"/>
  <c r="N54" i="7"/>
  <c r="M54" i="7"/>
  <c r="L54" i="7"/>
  <c r="J54" i="7"/>
  <c r="J57" i="7" s="1"/>
  <c r="Q21" i="7"/>
  <c r="Q20" i="7"/>
  <c r="Q19" i="7"/>
  <c r="Q18" i="7"/>
  <c r="Q17" i="7"/>
  <c r="Q16" i="7"/>
  <c r="Q15" i="7"/>
  <c r="Q14" i="7"/>
  <c r="Q13" i="7"/>
  <c r="Q12" i="7"/>
  <c r="Q11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Q10" i="7"/>
  <c r="B10" i="7"/>
  <c r="Q9" i="7"/>
  <c r="Q9" i="6"/>
  <c r="Q10" i="6"/>
  <c r="Q11" i="6"/>
  <c r="Q12" i="6"/>
  <c r="Q13" i="6"/>
  <c r="B25" i="6"/>
  <c r="B26" i="6"/>
  <c r="B27" i="6" s="1"/>
  <c r="B28" i="6" s="1"/>
  <c r="B29" i="6" s="1"/>
  <c r="B30" i="6" s="1"/>
  <c r="B31" i="6" s="1"/>
  <c r="B32" i="6" s="1"/>
  <c r="B33" i="6" s="1"/>
  <c r="B34" i="6" s="1"/>
  <c r="B35" i="6" s="1"/>
  <c r="Q25" i="6"/>
  <c r="Q26" i="6"/>
  <c r="Q27" i="6"/>
  <c r="Q28" i="6"/>
  <c r="Q29" i="6"/>
  <c r="Q30" i="6"/>
  <c r="Q31" i="6"/>
  <c r="Q32" i="6"/>
  <c r="Q33" i="6"/>
  <c r="Q34" i="6"/>
  <c r="Q35" i="6"/>
  <c r="P56" i="6"/>
  <c r="O56" i="6"/>
  <c r="N56" i="6"/>
  <c r="M56" i="6"/>
  <c r="L56" i="6"/>
  <c r="K56" i="6"/>
  <c r="P55" i="6"/>
  <c r="P58" i="6" s="1"/>
  <c r="O55" i="6"/>
  <c r="O58" i="6" s="1"/>
  <c r="N55" i="6"/>
  <c r="N58" i="6" s="1"/>
  <c r="M55" i="6"/>
  <c r="M58" i="6" s="1"/>
  <c r="L55" i="6"/>
  <c r="L58" i="6" s="1"/>
  <c r="K55" i="6"/>
  <c r="K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Q24" i="6"/>
  <c r="Q23" i="6"/>
  <c r="Q22" i="6"/>
  <c r="Q21" i="6"/>
  <c r="Q20" i="6"/>
  <c r="Q19" i="6"/>
  <c r="Q18" i="6"/>
  <c r="Q17" i="6"/>
  <c r="Q16" i="6"/>
  <c r="Q15" i="6"/>
  <c r="Q1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J55" i="6"/>
  <c r="Q14" i="4"/>
  <c r="Q9" i="4"/>
  <c r="Q10" i="4"/>
  <c r="Q11" i="4"/>
  <c r="Q12" i="4"/>
  <c r="Q13" i="4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B10" i="4"/>
  <c r="B11" i="4" s="1"/>
  <c r="B12" i="4" s="1"/>
  <c r="B13" i="4" s="1"/>
  <c r="B14" i="4" s="1"/>
  <c r="M58" i="7" l="1"/>
  <c r="M57" i="7"/>
  <c r="K56" i="7"/>
  <c r="K58" i="7" s="1"/>
  <c r="K54" i="7"/>
  <c r="L58" i="7"/>
  <c r="L57" i="7"/>
  <c r="Q55" i="7"/>
  <c r="Q56" i="7"/>
  <c r="N57" i="7"/>
  <c r="N58" i="7"/>
  <c r="Q54" i="7"/>
  <c r="J54" i="6"/>
  <c r="J56" i="6"/>
  <c r="J58" i="6" s="1"/>
  <c r="L57" i="4"/>
  <c r="L58" i="4"/>
  <c r="N58" i="4"/>
  <c r="M57" i="4"/>
  <c r="N57" i="4"/>
  <c r="J57" i="4"/>
  <c r="P57" i="4"/>
  <c r="O57" i="4"/>
  <c r="O58" i="4"/>
  <c r="K57" i="4"/>
  <c r="P58" i="4"/>
  <c r="Q56" i="4"/>
  <c r="K58" i="4"/>
  <c r="M58" i="4"/>
  <c r="J58" i="4"/>
  <c r="Q54" i="4"/>
  <c r="Q55" i="4"/>
  <c r="K57" i="7" l="1"/>
  <c r="Q57" i="7"/>
  <c r="J57" i="6"/>
  <c r="Q58" i="7"/>
  <c r="Q55" i="6"/>
  <c r="Q56" i="6"/>
  <c r="Q54" i="6"/>
  <c r="Q58" i="4"/>
  <c r="Q57" i="4"/>
  <c r="Q57" i="6" l="1"/>
  <c r="Q58" i="6"/>
</calcChain>
</file>

<file path=xl/sharedStrings.xml><?xml version="1.0" encoding="utf-8"?>
<sst xmlns="http://schemas.openxmlformats.org/spreadsheetml/2006/main" count="176" uniqueCount="124">
  <si>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</si>
  <si>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</si>
  <si>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</si>
  <si>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</si>
  <si>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</si>
  <si>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</si>
  <si>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</si>
  <si>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</si>
  <si>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</si>
  <si>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</si>
  <si>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</si>
  <si>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</si>
  <si>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</si>
  <si>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</si>
  <si>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</si>
  <si>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</si>
  <si>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</si>
  <si>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</si>
  <si>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</si>
  <si>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</si>
  <si>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</si>
  <si>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</si>
  <si>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</si>
  <si>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</si>
  <si>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Joel Francisco Pava Chipol</t>
  </si>
  <si>
    <t>CHONTAL HERNANDEZ ALDO</t>
  </si>
  <si>
    <t>FERMAN XALA LEYKO EULOGIO</t>
  </si>
  <si>
    <t>HERNANDEZ JIMENEZ JOSE FRANCISCO</t>
  </si>
  <si>
    <t>HERNANDEZ OLEA ENRIQUE</t>
  </si>
  <si>
    <t>LINARES ZUNIGA ARIANA</t>
  </si>
  <si>
    <t>MIROS TOLEDO RUBEN ERUBIEL</t>
  </si>
  <si>
    <t>MONTAN COMI DANIEL</t>
  </si>
  <si>
    <t>PALAFOX RAMIREZ ISMAEL</t>
  </si>
  <si>
    <t>SANTOS FIGUEROA MIGUEL ALDAIR</t>
  </si>
  <si>
    <t>TOME MACARIO ANTONIO</t>
  </si>
  <si>
    <t>XALA OLMEDO JOHAHAM JOSE</t>
  </si>
  <si>
    <t>XOLO MACHUCHO KAREN AILEE</t>
  </si>
  <si>
    <t>211U0133</t>
  </si>
  <si>
    <t>211U0140</t>
  </si>
  <si>
    <t>201U0072</t>
  </si>
  <si>
    <t>211U0142</t>
  </si>
  <si>
    <t>211U0144</t>
  </si>
  <si>
    <t>211U0148</t>
  </si>
  <si>
    <t>211U0149</t>
  </si>
  <si>
    <t>211U0583</t>
  </si>
  <si>
    <t>211U0158</t>
  </si>
  <si>
    <t>211U0160</t>
  </si>
  <si>
    <t>211U0164</t>
  </si>
  <si>
    <t>211U0564</t>
  </si>
  <si>
    <t>211U0169</t>
  </si>
  <si>
    <t>CINTA SEBA JOSUE DAVID</t>
  </si>
  <si>
    <t>DEL MORAL CAMACHO JOSE ANTONIO</t>
  </si>
  <si>
    <t>FIGUEROA CORRO JUNI ALAN</t>
  </si>
  <si>
    <t>LIRA VELA JOSE ALBERTO</t>
  </si>
  <si>
    <t>PALACIOS HERNANDEZ EDUARDO</t>
  </si>
  <si>
    <t>RIVEYRO VILLEGAS JOSUE YAHIR</t>
  </si>
  <si>
    <t>221U0137</t>
  </si>
  <si>
    <t>221U0836</t>
  </si>
  <si>
    <t>221U0142</t>
  </si>
  <si>
    <t>221U0145</t>
  </si>
  <si>
    <t>221U0147</t>
  </si>
  <si>
    <t>221U0148</t>
  </si>
  <si>
    <t>221U0151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</si>
  <si>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</si>
  <si>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</si>
  <si>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</si>
  <si>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</si>
  <si>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</si>
  <si>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</si>
  <si>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</si>
  <si>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</si>
  <si>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</si>
  <si>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221U0841</t>
  </si>
  <si>
    <t>221U0167</t>
  </si>
  <si>
    <t>221U0171</t>
  </si>
  <si>
    <t>221U0173</t>
  </si>
  <si>
    <t>221U0174</t>
  </si>
  <si>
    <t>221U0176</t>
  </si>
  <si>
    <t>211U0165</t>
  </si>
  <si>
    <t>221U0181</t>
  </si>
  <si>
    <t>221U0178</t>
  </si>
  <si>
    <t>221U0179</t>
  </si>
  <si>
    <t>AGUILAR CHONTAL HUGO ALBERTO</t>
  </si>
  <si>
    <t>ARTIGAS FISCAL RAFAEL DE JESUS</t>
  </si>
  <si>
    <t>BAXIN IXTEPAN CARLOS</t>
  </si>
  <si>
    <t>CHACHA CHAGALA JESUS ANTONIO</t>
  </si>
  <si>
    <t>CHIGO AGUIRRE ANA GUADALUPE</t>
  </si>
  <si>
    <t>CHIPOL SINACA JOSELYN</t>
  </si>
  <si>
    <t>COYOLT GORGONIO ZURIEL ALBERTO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</si>
  <si>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</si>
  <si>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</si>
  <si>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</si>
  <si>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</si>
  <si>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</si>
  <si>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</si>
  <si>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MARTINEZ AGUILAR ALEJANDRO</t>
  </si>
  <si>
    <t>MAXO COTA MILAGROS MONTSERRAT</t>
  </si>
  <si>
    <t>MIXTEGA BELLI ERNESTO SANTOS</t>
  </si>
  <si>
    <t>PATLAX ALARCON MOISES</t>
  </si>
  <si>
    <t>POLITO MALAGA LUIS GERARDO</t>
  </si>
  <si>
    <t>REYNADA PREZA HUGO DANIEL</t>
  </si>
  <si>
    <t>RODRIGUEZ MARTINEZ LUIS ALFREDO</t>
  </si>
  <si>
    <t>RODRIGUEZ PEREZ MARIA GUADALUPE</t>
  </si>
  <si>
    <t>SEBA BAXIN JUAN JOSE</t>
  </si>
  <si>
    <t>TORRES MARTINEZ JAFET HERIBERTO</t>
  </si>
  <si>
    <t>VELASCO HERNANDEZ OSVAL DANIEL</t>
  </si>
  <si>
    <t>VELASCO QUINO ARTURO DE JESUS</t>
  </si>
  <si>
    <t>VICTORIO PALAYOT JESÚS MANUEL</t>
  </si>
  <si>
    <t>211U0134</t>
  </si>
  <si>
    <t>211U0138</t>
  </si>
  <si>
    <t>211U0141</t>
  </si>
  <si>
    <t>211U0145</t>
  </si>
  <si>
    <t>211U0152</t>
  </si>
  <si>
    <t>211U0155</t>
  </si>
  <si>
    <t>MARTINEZ HERNANDEZ ISAAC</t>
  </si>
  <si>
    <t>SAN JUAN PEREZ JAIRO MISAEL</t>
  </si>
  <si>
    <t>211U0611</t>
  </si>
  <si>
    <t>FORMULACION Y EVALUACION DE PROYECTOS</t>
  </si>
  <si>
    <t>Agosto 2024 - Enero 2025</t>
  </si>
  <si>
    <t>TALLER DE INVESTIGACION II</t>
  </si>
  <si>
    <t>TALLER DE INVESTIGACION I</t>
  </si>
  <si>
    <t>502-A</t>
  </si>
  <si>
    <t>702-B</t>
  </si>
  <si>
    <t>ARRASTRE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</si>
</sst>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E37A-5476-4E2E-AA5E-455627BBB5DB}">
  <dimension ref="B2:R62"/>
  <sheetViews>
    <sheetView zoomScale="138" workbookViewId="0">
      <selection activeCell="K37" sqref="K37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6" x14ac:dyDescent="0.2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">
      <c r="C4" t="s">
        <v>0</v>
      </c>
      <c r="D4" s="29" t="s">
        <v>120</v>
      </c>
      <c r="E4" s="29"/>
      <c r="F4" s="29"/>
      <c r="G4" s="29"/>
      <c r="I4" t="s">
        <v>1</v>
      </c>
      <c r="J4" s="30" t="s">
        <v>121</v>
      </c>
      <c r="K4" s="30"/>
      <c r="M4" t="s">
        <v>2</v>
      </c>
      <c r="N4" s="31">
        <v>45560</v>
      </c>
      <c r="O4" s="31"/>
    </row>
    <row r="5" spans="2:18" ht="6.75" customHeight="1" x14ac:dyDescent="0.2">
      <c r="D5" s="5"/>
      <c r="E5" s="5"/>
      <c r="F5" s="5"/>
      <c r="G5" s="5"/>
    </row>
    <row r="6" spans="2:18" x14ac:dyDescent="0.2">
      <c r="C6" t="s">
        <v>3</v>
      </c>
      <c r="D6" s="30" t="s">
        <v>118</v>
      </c>
      <c r="E6" s="30"/>
      <c r="F6" s="30"/>
      <c r="G6" s="30"/>
      <c r="I6" s="32" t="s">
        <v>22</v>
      </c>
      <c r="J6" s="32"/>
      <c r="K6" s="33" t="s">
        <v>24</v>
      </c>
      <c r="L6" s="33"/>
      <c r="M6" s="33"/>
      <c r="N6" s="33"/>
      <c r="O6" s="33"/>
      <c r="P6" s="33"/>
    </row>
    <row r="7" spans="2:18" ht="11.25" customHeight="1" x14ac:dyDescent="0.2"/>
    <row r="8" spans="2:18" x14ac:dyDescent="0.2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">
      <c r="B9" s="6">
        <v>1</v>
      </c>
      <c r="C9" t="s">
        <v>56</v>
      </c>
      <c r="D9" s="34" t="s">
        <v>82</v>
      </c>
      <c r="E9" s="35"/>
      <c r="F9" s="35"/>
      <c r="G9" s="35"/>
      <c r="H9" s="35"/>
      <c r="I9" s="36"/>
      <c r="J9" s="4">
        <v>85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23.571428571428573</v>
      </c>
    </row>
    <row r="10" spans="2:18" x14ac:dyDescent="0.2">
      <c r="B10" s="6">
        <f>B9+1</f>
        <v>2</v>
      </c>
      <c r="C10" t="s">
        <v>57</v>
      </c>
      <c r="D10" s="34" t="s">
        <v>83</v>
      </c>
      <c r="E10" s="35"/>
      <c r="F10" s="35"/>
      <c r="G10" s="35"/>
      <c r="H10" s="35"/>
      <c r="I10" s="36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SUM(J10:P10)/7</f>
        <v>22.857142857142858</v>
      </c>
    </row>
    <row r="11" spans="2:18" x14ac:dyDescent="0.2">
      <c r="B11" s="6">
        <f t="shared" ref="B11:B35" si="1">B10+1</f>
        <v>3</v>
      </c>
      <c r="C11" t="s">
        <v>58</v>
      </c>
      <c r="D11" s="34" t="s">
        <v>84</v>
      </c>
      <c r="E11" s="35"/>
      <c r="F11" s="35"/>
      <c r="G11" s="35"/>
      <c r="H11" s="35"/>
      <c r="I11" s="36"/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2">
      <c r="B12" s="6">
        <f t="shared" si="1"/>
        <v>4</v>
      </c>
      <c r="C12" t="s">
        <v>59</v>
      </c>
      <c r="D12" s="34" t="s">
        <v>85</v>
      </c>
      <c r="E12" s="35"/>
      <c r="F12" s="35"/>
      <c r="G12" s="35"/>
      <c r="H12" s="35"/>
      <c r="I12" s="36"/>
      <c r="J12" s="4">
        <v>80</v>
      </c>
      <c r="K12" s="4">
        <v>89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24.142857142857142</v>
      </c>
    </row>
    <row r="13" spans="2:18" x14ac:dyDescent="0.2">
      <c r="B13" s="6">
        <f t="shared" si="1"/>
        <v>5</v>
      </c>
      <c r="C13" t="s">
        <v>60</v>
      </c>
      <c r="D13" s="34" t="s">
        <v>86</v>
      </c>
      <c r="E13" s="35"/>
      <c r="F13" s="35"/>
      <c r="G13" s="35"/>
      <c r="H13" s="35"/>
      <c r="I13" s="36"/>
      <c r="J13" s="4">
        <v>83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23.285714285714285</v>
      </c>
    </row>
    <row r="14" spans="2:18" x14ac:dyDescent="0.2">
      <c r="B14" s="6">
        <f t="shared" si="1"/>
        <v>6</v>
      </c>
      <c r="C14" t="s">
        <v>61</v>
      </c>
      <c r="D14" s="34" t="s">
        <v>87</v>
      </c>
      <c r="E14" s="35"/>
      <c r="F14" s="35"/>
      <c r="G14" s="35"/>
      <c r="H14" s="35"/>
      <c r="I14" s="36"/>
      <c r="J14" s="4">
        <v>80</v>
      </c>
      <c r="K14" s="4">
        <v>86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23.714285714285715</v>
      </c>
    </row>
    <row r="15" spans="2:18" x14ac:dyDescent="0.2">
      <c r="B15" s="6">
        <f t="shared" si="1"/>
        <v>7</v>
      </c>
      <c r="C15" t="s">
        <v>62</v>
      </c>
      <c r="D15" s="34" t="s">
        <v>88</v>
      </c>
      <c r="E15" s="35"/>
      <c r="F15" s="35"/>
      <c r="G15" s="35"/>
      <c r="H15" s="35"/>
      <c r="I15" s="36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2">
      <c r="B16" s="6">
        <f t="shared" si="1"/>
        <v>8</v>
      </c>
      <c r="C16" t="s">
        <v>63</v>
      </c>
      <c r="D16" s="34" t="s">
        <v>89</v>
      </c>
      <c r="E16" s="35"/>
      <c r="F16" s="35"/>
      <c r="G16" s="35"/>
      <c r="H16" s="35"/>
      <c r="I16" s="36"/>
      <c r="J16" s="4">
        <v>80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</row>
    <row r="17" spans="2:17" x14ac:dyDescent="0.2">
      <c r="B17" s="6">
        <f t="shared" si="1"/>
        <v>9</v>
      </c>
      <c r="C17" t="s">
        <v>64</v>
      </c>
      <c r="D17" s="34" t="s">
        <v>90</v>
      </c>
      <c r="E17" s="35"/>
      <c r="F17" s="35"/>
      <c r="G17" s="35"/>
      <c r="H17" s="35"/>
      <c r="I17" s="36"/>
      <c r="J17" s="4">
        <v>80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22.857142857142858</v>
      </c>
    </row>
    <row r="18" spans="2:17" x14ac:dyDescent="0.2">
      <c r="B18" s="6">
        <f t="shared" si="1"/>
        <v>10</v>
      </c>
      <c r="C18" t="s">
        <v>40</v>
      </c>
      <c r="D18" s="34" t="s">
        <v>28</v>
      </c>
      <c r="E18" s="35"/>
      <c r="F18" s="35"/>
      <c r="G18" s="35"/>
      <c r="H18" s="35"/>
      <c r="I18" s="36"/>
      <c r="J18" s="4">
        <v>88</v>
      </c>
      <c r="K18" s="4">
        <v>89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25.285714285714285</v>
      </c>
    </row>
    <row r="19" spans="2:17" x14ac:dyDescent="0.2">
      <c r="B19" s="6">
        <f t="shared" si="1"/>
        <v>11</v>
      </c>
      <c r="C19" t="s">
        <v>65</v>
      </c>
      <c r="D19" s="34" t="s">
        <v>91</v>
      </c>
      <c r="E19" s="35"/>
      <c r="F19" s="35"/>
      <c r="G19" s="35"/>
      <c r="H19" s="35"/>
      <c r="I19" s="36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">
      <c r="B20" s="6">
        <f t="shared" si="1"/>
        <v>12</v>
      </c>
      <c r="C20" t="s">
        <v>66</v>
      </c>
      <c r="D20" s="34" t="s">
        <v>92</v>
      </c>
      <c r="E20" s="35"/>
      <c r="F20" s="35"/>
      <c r="G20" s="35"/>
      <c r="H20" s="35"/>
      <c r="I20" s="36"/>
      <c r="J20" s="4">
        <v>89</v>
      </c>
      <c r="K20" s="4">
        <v>89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25.428571428571427</v>
      </c>
    </row>
    <row r="21" spans="2:17" x14ac:dyDescent="0.2">
      <c r="B21" s="6">
        <f t="shared" si="1"/>
        <v>13</v>
      </c>
      <c r="C21" t="s">
        <v>67</v>
      </c>
      <c r="D21" s="34" t="s">
        <v>93</v>
      </c>
      <c r="E21" s="35"/>
      <c r="F21" s="35"/>
      <c r="G21" s="35"/>
      <c r="H21" s="35"/>
      <c r="I21" s="36"/>
      <c r="J21" s="4">
        <v>88</v>
      </c>
      <c r="K21" s="4">
        <v>89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25.285714285714285</v>
      </c>
    </row>
    <row r="22" spans="2:17" x14ac:dyDescent="0.2">
      <c r="B22" s="6">
        <f t="shared" si="1"/>
        <v>14</v>
      </c>
      <c r="C22" t="s">
        <v>68</v>
      </c>
      <c r="D22" s="34" t="s">
        <v>94</v>
      </c>
      <c r="E22" s="35"/>
      <c r="F22" s="35"/>
      <c r="G22" s="35"/>
      <c r="H22" s="35"/>
      <c r="I22" s="36"/>
      <c r="J22" s="4">
        <v>83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23.285714285714285</v>
      </c>
    </row>
    <row r="23" spans="2:17" ht="15" customHeight="1" x14ac:dyDescent="0.2">
      <c r="B23" s="6">
        <f t="shared" si="1"/>
        <v>15</v>
      </c>
      <c r="C23" t="s">
        <v>69</v>
      </c>
      <c r="D23" s="34" t="s">
        <v>95</v>
      </c>
      <c r="E23" s="35"/>
      <c r="F23" s="35"/>
      <c r="G23" s="35"/>
      <c r="H23" s="35"/>
      <c r="I23" s="36"/>
      <c r="J23" s="4">
        <v>88</v>
      </c>
      <c r="K23" s="4">
        <v>89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25.285714285714285</v>
      </c>
    </row>
    <row r="24" spans="2:17" ht="15" customHeight="1" x14ac:dyDescent="0.2">
      <c r="B24" s="6">
        <f t="shared" si="1"/>
        <v>16</v>
      </c>
      <c r="C24" t="s">
        <v>70</v>
      </c>
      <c r="D24" s="34" t="s">
        <v>96</v>
      </c>
      <c r="E24" s="35"/>
      <c r="F24" s="35"/>
      <c r="G24" s="35"/>
      <c r="H24" s="35"/>
      <c r="I24" s="36"/>
      <c r="J24" s="4">
        <v>83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23.285714285714285</v>
      </c>
    </row>
    <row r="25" spans="2:17" x14ac:dyDescent="0.2">
      <c r="B25" s="6">
        <f t="shared" si="1"/>
        <v>17</v>
      </c>
      <c r="C25" t="s">
        <v>71</v>
      </c>
      <c r="D25" s="34" t="s">
        <v>97</v>
      </c>
      <c r="E25" s="35"/>
      <c r="F25" s="35"/>
      <c r="G25" s="35"/>
      <c r="H25" s="35"/>
      <c r="I25" s="36"/>
      <c r="J25" s="4">
        <v>80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2">
      <c r="B26" s="6">
        <f t="shared" si="1"/>
        <v>18</v>
      </c>
      <c r="C26" t="s">
        <v>72</v>
      </c>
      <c r="D26" s="34" t="s">
        <v>98</v>
      </c>
      <c r="E26" s="35"/>
      <c r="F26" s="35"/>
      <c r="G26" s="35"/>
      <c r="H26" s="35"/>
      <c r="I26" s="36"/>
      <c r="J26" s="4">
        <v>80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22.857142857142858</v>
      </c>
    </row>
    <row r="27" spans="2:17" x14ac:dyDescent="0.2">
      <c r="B27" s="6">
        <f t="shared" si="1"/>
        <v>19</v>
      </c>
      <c r="C27" t="s">
        <v>73</v>
      </c>
      <c r="D27" s="34" t="s">
        <v>99</v>
      </c>
      <c r="E27" s="35"/>
      <c r="F27" s="35"/>
      <c r="G27" s="35"/>
      <c r="H27" s="35"/>
      <c r="I27" s="36"/>
      <c r="J27" s="4">
        <v>75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22.142857142857142</v>
      </c>
    </row>
    <row r="28" spans="2:17" x14ac:dyDescent="0.2">
      <c r="B28" s="6">
        <f t="shared" si="1"/>
        <v>20</v>
      </c>
      <c r="C28" t="s">
        <v>74</v>
      </c>
      <c r="D28" s="34" t="s">
        <v>100</v>
      </c>
      <c r="E28" s="35"/>
      <c r="F28" s="35"/>
      <c r="G28" s="35"/>
      <c r="H28" s="35"/>
      <c r="I28" s="36"/>
      <c r="J28" s="4">
        <v>82</v>
      </c>
      <c r="K28" s="4">
        <v>81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23.285714285714285</v>
      </c>
    </row>
    <row r="29" spans="2:17" x14ac:dyDescent="0.2">
      <c r="B29" s="6">
        <f t="shared" si="1"/>
        <v>21</v>
      </c>
      <c r="C29" t="s">
        <v>75</v>
      </c>
      <c r="D29" s="34" t="s">
        <v>101</v>
      </c>
      <c r="E29" s="35"/>
      <c r="F29" s="35"/>
      <c r="G29" s="35"/>
      <c r="H29" s="35"/>
      <c r="I29" s="36"/>
      <c r="J29" s="4">
        <v>83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23.285714285714285</v>
      </c>
    </row>
    <row r="30" spans="2:17" x14ac:dyDescent="0.2">
      <c r="B30" s="6">
        <f t="shared" si="1"/>
        <v>22</v>
      </c>
      <c r="C30" t="s">
        <v>76</v>
      </c>
      <c r="D30" s="34" t="s">
        <v>102</v>
      </c>
      <c r="E30" s="35"/>
      <c r="F30" s="35"/>
      <c r="G30" s="35"/>
      <c r="H30" s="35"/>
      <c r="I30" s="36"/>
      <c r="J30" s="4">
        <v>80</v>
      </c>
      <c r="K30" s="4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24.285714285714285</v>
      </c>
    </row>
    <row r="31" spans="2:17" x14ac:dyDescent="0.2">
      <c r="B31" s="6">
        <f t="shared" si="1"/>
        <v>23</v>
      </c>
      <c r="C31" t="s">
        <v>77</v>
      </c>
      <c r="D31" s="34" t="s">
        <v>103</v>
      </c>
      <c r="E31" s="35"/>
      <c r="F31" s="35"/>
      <c r="G31" s="35"/>
      <c r="H31" s="35"/>
      <c r="I31" s="36"/>
      <c r="J31" s="4">
        <v>80</v>
      </c>
      <c r="K31" s="4">
        <v>88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24</v>
      </c>
    </row>
    <row r="32" spans="2:17" x14ac:dyDescent="0.2">
      <c r="B32" s="6">
        <f t="shared" si="1"/>
        <v>24</v>
      </c>
      <c r="C32" t="s">
        <v>78</v>
      </c>
      <c r="D32" s="34" t="s">
        <v>104</v>
      </c>
      <c r="E32" s="35"/>
      <c r="F32" s="35"/>
      <c r="G32" s="35"/>
      <c r="H32" s="35"/>
      <c r="I32" s="36"/>
      <c r="J32" s="4">
        <v>80</v>
      </c>
      <c r="K32" s="4">
        <v>89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24.142857142857142</v>
      </c>
    </row>
    <row r="33" spans="2:17" x14ac:dyDescent="0.2">
      <c r="B33" s="6">
        <f t="shared" si="1"/>
        <v>25</v>
      </c>
      <c r="C33" t="s">
        <v>79</v>
      </c>
      <c r="D33" s="34" t="s">
        <v>105</v>
      </c>
      <c r="E33" s="35"/>
      <c r="F33" s="35"/>
      <c r="G33" s="35"/>
      <c r="H33" s="35"/>
      <c r="I33" s="36"/>
      <c r="J33" s="4">
        <v>80</v>
      </c>
      <c r="K33" s="4">
        <v>89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24.142857142857142</v>
      </c>
    </row>
    <row r="34" spans="2:17" x14ac:dyDescent="0.2">
      <c r="B34" s="6">
        <f t="shared" si="1"/>
        <v>26</v>
      </c>
      <c r="C34" t="s">
        <v>80</v>
      </c>
      <c r="D34" s="34" t="s">
        <v>106</v>
      </c>
      <c r="E34" s="35"/>
      <c r="F34" s="35"/>
      <c r="G34" s="35"/>
      <c r="H34" s="35"/>
      <c r="I34" s="36"/>
      <c r="J34" s="4">
        <v>83</v>
      </c>
      <c r="K34" s="4">
        <v>80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23.285714285714285</v>
      </c>
    </row>
    <row r="35" spans="2:17" x14ac:dyDescent="0.2">
      <c r="B35" s="6">
        <f t="shared" si="1"/>
        <v>27</v>
      </c>
      <c r="C35" t="s">
        <v>81</v>
      </c>
      <c r="D35" s="34" t="s">
        <v>107</v>
      </c>
      <c r="E35" s="35"/>
      <c r="F35" s="35"/>
      <c r="G35" s="35"/>
      <c r="H35" s="35"/>
      <c r="I35" s="36"/>
      <c r="J35" s="4">
        <v>88</v>
      </c>
      <c r="K35" s="4">
        <v>89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25.285714285714285</v>
      </c>
    </row>
    <row r="36" spans="2:17" x14ac:dyDescent="0.2">
      <c r="B36" s="6"/>
      <c r="C36" s="16"/>
      <c r="D36" s="38"/>
      <c r="E36" s="39"/>
      <c r="F36" s="39"/>
      <c r="G36" s="39"/>
      <c r="H36" s="39"/>
      <c r="I36" s="40"/>
      <c r="J36" s="4"/>
      <c r="K36" s="4"/>
      <c r="L36" s="4"/>
      <c r="M36" s="4"/>
      <c r="N36" s="4"/>
      <c r="O36" s="4"/>
      <c r="P36" s="4"/>
      <c r="Q36" s="10"/>
    </row>
    <row r="37" spans="2:17" x14ac:dyDescent="0.2">
      <c r="B37" s="6"/>
      <c r="C37" s="1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/>
    </row>
    <row r="38" spans="2:17" x14ac:dyDescent="0.2">
      <c r="B38" s="6"/>
      <c r="C38" s="6"/>
      <c r="D38" s="42"/>
      <c r="E38" s="43"/>
      <c r="F38" s="43"/>
      <c r="G38" s="43"/>
      <c r="H38" s="43"/>
      <c r="I38" s="44"/>
      <c r="J38" s="4"/>
      <c r="K38" s="4"/>
      <c r="L38" s="4"/>
      <c r="M38" s="4"/>
      <c r="N38" s="4"/>
      <c r="O38" s="4"/>
      <c r="P38" s="4"/>
      <c r="Q38" s="10"/>
    </row>
    <row r="39" spans="2:17" x14ac:dyDescent="0.2">
      <c r="B39" s="6"/>
      <c r="C39" s="6"/>
      <c r="D39" s="42"/>
      <c r="E39" s="43"/>
      <c r="F39" s="43"/>
      <c r="G39" s="43"/>
      <c r="H39" s="43"/>
      <c r="I39" s="44"/>
      <c r="J39" s="4"/>
      <c r="K39" s="4"/>
      <c r="L39" s="4"/>
      <c r="M39" s="4"/>
      <c r="N39" s="4"/>
      <c r="O39" s="4"/>
      <c r="P39" s="4"/>
      <c r="Q39" s="10"/>
    </row>
    <row r="40" spans="2:17" x14ac:dyDescent="0.2">
      <c r="B40" s="6"/>
      <c r="C40" s="6"/>
      <c r="D40" s="42"/>
      <c r="E40" s="43"/>
      <c r="F40" s="43"/>
      <c r="G40" s="43"/>
      <c r="H40" s="43"/>
      <c r="I40" s="44"/>
      <c r="J40" s="4"/>
      <c r="K40" s="4"/>
      <c r="L40" s="4"/>
      <c r="M40" s="4"/>
      <c r="N40" s="4"/>
      <c r="O40" s="4"/>
      <c r="P40" s="4"/>
      <c r="Q40" s="10"/>
    </row>
    <row r="41" spans="2:17" x14ac:dyDescent="0.2">
      <c r="B41" s="6"/>
      <c r="C41" s="6"/>
      <c r="D41" s="45"/>
      <c r="E41" s="46"/>
      <c r="F41" s="46"/>
      <c r="G41" s="46"/>
      <c r="H41" s="46"/>
      <c r="I41" s="47"/>
      <c r="J41" s="4"/>
      <c r="K41" s="4"/>
      <c r="L41" s="4"/>
      <c r="M41" s="4"/>
      <c r="N41" s="4"/>
      <c r="O41" s="4"/>
      <c r="P41" s="4"/>
      <c r="Q41" s="10"/>
    </row>
    <row r="42" spans="2:17" x14ac:dyDescent="0.2">
      <c r="B42" s="6"/>
      <c r="C42" s="6"/>
      <c r="D42" s="45"/>
      <c r="E42" s="46"/>
      <c r="F42" s="46"/>
      <c r="G42" s="46"/>
      <c r="H42" s="46"/>
      <c r="I42" s="47"/>
      <c r="J42" s="4"/>
      <c r="K42" s="4"/>
      <c r="L42" s="4"/>
      <c r="M42" s="4"/>
      <c r="N42" s="4"/>
      <c r="O42" s="4"/>
      <c r="P42" s="4"/>
      <c r="Q42" s="10"/>
    </row>
    <row r="43" spans="2:17" x14ac:dyDescent="0.2">
      <c r="B43" s="6"/>
      <c r="C43" s="6"/>
      <c r="D43" s="45"/>
      <c r="E43" s="46"/>
      <c r="F43" s="46"/>
      <c r="G43" s="46"/>
      <c r="H43" s="46"/>
      <c r="I43" s="47"/>
      <c r="J43" s="4"/>
      <c r="K43" s="4"/>
      <c r="L43" s="4"/>
      <c r="M43" s="4"/>
      <c r="N43" s="4"/>
      <c r="O43" s="4"/>
      <c r="P43" s="4"/>
      <c r="Q43" s="10"/>
    </row>
    <row r="44" spans="2:17" x14ac:dyDescent="0.2">
      <c r="B44" s="6"/>
      <c r="C44" s="6"/>
      <c r="D44" s="45"/>
      <c r="E44" s="46"/>
      <c r="F44" s="46"/>
      <c r="G44" s="46"/>
      <c r="H44" s="46"/>
      <c r="I44" s="47"/>
      <c r="J44" s="4"/>
      <c r="K44" s="4"/>
      <c r="L44" s="4"/>
      <c r="M44" s="4"/>
      <c r="N44" s="4"/>
      <c r="O44" s="4"/>
      <c r="P44" s="4"/>
      <c r="Q44" s="10"/>
    </row>
    <row r="45" spans="2:17" x14ac:dyDescent="0.2">
      <c r="B45" s="6"/>
      <c r="C45" s="7"/>
      <c r="D45" s="45"/>
      <c r="E45" s="46"/>
      <c r="F45" s="46"/>
      <c r="G45" s="46"/>
      <c r="H45" s="46"/>
      <c r="I45" s="47"/>
      <c r="J45" s="4"/>
      <c r="K45" s="4"/>
      <c r="L45" s="4"/>
      <c r="M45" s="4"/>
      <c r="N45" s="4"/>
      <c r="O45" s="4"/>
      <c r="P45" s="4"/>
      <c r="Q45" s="10"/>
    </row>
    <row r="46" spans="2:17" x14ac:dyDescent="0.2">
      <c r="B46" s="6"/>
      <c r="C46" s="7"/>
      <c r="D46" s="45"/>
      <c r="E46" s="46"/>
      <c r="F46" s="46"/>
      <c r="G46" s="46"/>
      <c r="H46" s="46"/>
      <c r="I46" s="47"/>
      <c r="J46" s="4"/>
      <c r="K46" s="4"/>
      <c r="L46" s="4"/>
      <c r="M46" s="4"/>
      <c r="N46" s="4"/>
      <c r="O46" s="4"/>
      <c r="P46" s="4"/>
      <c r="Q46" s="10"/>
    </row>
    <row r="47" spans="2:17" x14ac:dyDescent="0.2">
      <c r="B47" s="6"/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0"/>
    </row>
    <row r="48" spans="2:17" x14ac:dyDescent="0.2">
      <c r="B48" s="6"/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0"/>
    </row>
    <row r="49" spans="2:17" x14ac:dyDescent="0.2">
      <c r="B49" s="6"/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0"/>
    </row>
    <row r="50" spans="2:17" x14ac:dyDescent="0.2">
      <c r="B50" s="6"/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0"/>
    </row>
    <row r="51" spans="2:17" x14ac:dyDescent="0.2">
      <c r="B51" s="6"/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0"/>
    </row>
    <row r="52" spans="2:17" x14ac:dyDescent="0.2">
      <c r="B52" s="6"/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0"/>
    </row>
    <row r="53" spans="2:17" x14ac:dyDescent="0.2">
      <c r="B53" s="6"/>
      <c r="C53" s="3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0"/>
    </row>
    <row r="54" spans="2:17" x14ac:dyDescent="0.2">
      <c r="C54" s="32"/>
      <c r="D54" s="32"/>
      <c r="E54" s="1"/>
      <c r="H54" s="51" t="s">
        <v>19</v>
      </c>
      <c r="I54" s="51"/>
      <c r="J54" s="11">
        <f>COUNTIF(J9:J53,"&gt;=70")</f>
        <v>27</v>
      </c>
      <c r="K54" s="11">
        <f t="shared" ref="K54:P54" si="2">COUNTIF(K9:K53,"&gt;=70")</f>
        <v>27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">
      <c r="C55" s="32"/>
      <c r="D55" s="32"/>
      <c r="E55" s="8"/>
      <c r="H55" s="52" t="s">
        <v>20</v>
      </c>
      <c r="I55" s="5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27</v>
      </c>
      <c r="M55" s="12">
        <f t="shared" si="4"/>
        <v>27</v>
      </c>
      <c r="N55" s="12">
        <f t="shared" si="4"/>
        <v>27</v>
      </c>
      <c r="O55" s="12">
        <f t="shared" si="4"/>
        <v>27</v>
      </c>
      <c r="P55" s="12">
        <f t="shared" si="4"/>
        <v>27</v>
      </c>
      <c r="Q55" s="12">
        <f t="shared" si="4"/>
        <v>27</v>
      </c>
    </row>
    <row r="56" spans="2:17" x14ac:dyDescent="0.2">
      <c r="C56" s="32"/>
      <c r="D56" s="32"/>
      <c r="E56" s="32"/>
      <c r="H56" s="52" t="s">
        <v>21</v>
      </c>
      <c r="I56" s="52"/>
      <c r="J56" s="12">
        <f>COUNT(J9:J53)</f>
        <v>27</v>
      </c>
      <c r="K56" s="12">
        <f t="shared" ref="K56:Q56" si="5">COUNT(K9:K53)</f>
        <v>27</v>
      </c>
      <c r="L56" s="12">
        <f t="shared" si="5"/>
        <v>27</v>
      </c>
      <c r="M56" s="12">
        <f t="shared" si="5"/>
        <v>27</v>
      </c>
      <c r="N56" s="12">
        <f t="shared" si="5"/>
        <v>27</v>
      </c>
      <c r="O56" s="12">
        <f t="shared" si="5"/>
        <v>27</v>
      </c>
      <c r="P56" s="12">
        <f t="shared" si="5"/>
        <v>27</v>
      </c>
      <c r="Q56" s="12">
        <f t="shared" si="5"/>
        <v>27</v>
      </c>
    </row>
    <row r="57" spans="2:17" x14ac:dyDescent="0.2">
      <c r="C57" s="32"/>
      <c r="D57" s="32"/>
      <c r="E57" s="1"/>
      <c r="H57" s="53" t="s">
        <v>16</v>
      </c>
      <c r="I57" s="53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">
      <c r="C58" s="32"/>
      <c r="D58" s="32"/>
      <c r="E58" s="1"/>
      <c r="H58" s="53" t="s">
        <v>17</v>
      </c>
      <c r="I58" s="53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">
      <c r="C59" s="32"/>
      <c r="D59" s="32"/>
      <c r="E59" s="8"/>
    </row>
    <row r="60" spans="2:17" x14ac:dyDescent="0.2">
      <c r="C60" s="1"/>
      <c r="D60" s="1"/>
      <c r="E60" s="8"/>
    </row>
    <row r="61" spans="2:17" x14ac:dyDescent="0.2">
      <c r="J61" s="54"/>
      <c r="K61" s="54"/>
      <c r="L61" s="54"/>
      <c r="M61" s="54"/>
      <c r="N61" s="54"/>
      <c r="O61" s="54"/>
      <c r="P61" s="54"/>
    </row>
    <row r="62" spans="2:17" x14ac:dyDescent="0.2">
      <c r="J62" s="55" t="s">
        <v>18</v>
      </c>
      <c r="K62" s="55"/>
      <c r="L62" s="55"/>
      <c r="M62" s="55"/>
      <c r="N62" s="55"/>
      <c r="O62" s="55"/>
      <c r="P62" s="55"/>
    </row>
  </sheetData>
  <mergeCells count="67">
    <mergeCell ref="C58:D58"/>
    <mergeCell ref="H58:I58"/>
    <mergeCell ref="C59:D59"/>
    <mergeCell ref="J61:P61"/>
    <mergeCell ref="J62:P62"/>
    <mergeCell ref="D9:I9"/>
    <mergeCell ref="D10:I10"/>
    <mergeCell ref="D11:I11"/>
    <mergeCell ref="D12:I12"/>
    <mergeCell ref="D13:I1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B2:P2"/>
    <mergeCell ref="C3:P3"/>
    <mergeCell ref="D4:G4"/>
    <mergeCell ref="J4:K4"/>
    <mergeCell ref="N4:O4"/>
    <mergeCell ref="D6:G6"/>
    <mergeCell ref="I6:J6"/>
    <mergeCell ref="K6:P6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5" zoomScaleNormal="115" workbookViewId="0">
      <selection activeCell="K18" sqref="K18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6" x14ac:dyDescent="0.2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">
      <c r="C4" t="s">
        <v>0</v>
      </c>
      <c r="D4" s="29" t="s">
        <v>119</v>
      </c>
      <c r="E4" s="29"/>
      <c r="F4" s="29"/>
      <c r="G4" s="29"/>
      <c r="I4" t="s">
        <v>1</v>
      </c>
      <c r="J4" s="30" t="s">
        <v>123</v>
      </c>
      <c r="K4" s="30"/>
      <c r="M4" t="s">
        <v>2</v>
      </c>
      <c r="N4" s="31">
        <v>45560</v>
      </c>
      <c r="O4" s="31"/>
    </row>
    <row r="5" spans="2:18" ht="6.75" customHeight="1" x14ac:dyDescent="0.2">
      <c r="D5" s="5"/>
      <c r="E5" s="5"/>
      <c r="F5" s="5"/>
      <c r="G5" s="5"/>
    </row>
    <row r="6" spans="2:18" x14ac:dyDescent="0.2">
      <c r="C6" t="s">
        <v>3</v>
      </c>
      <c r="D6" s="30" t="s">
        <v>118</v>
      </c>
      <c r="E6" s="30"/>
      <c r="F6" s="30"/>
      <c r="G6" s="30"/>
      <c r="I6" s="32" t="s">
        <v>22</v>
      </c>
      <c r="J6" s="32"/>
      <c r="K6" s="33" t="s">
        <v>24</v>
      </c>
      <c r="L6" s="33"/>
      <c r="M6" s="33"/>
      <c r="N6" s="33"/>
      <c r="O6" s="33"/>
      <c r="P6" s="33"/>
    </row>
    <row r="7" spans="2:18" ht="11.25" customHeight="1" x14ac:dyDescent="0.2"/>
    <row r="8" spans="2:18" x14ac:dyDescent="0.2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">
      <c r="B9" s="6">
        <v>1</v>
      </c>
      <c r="C9" s="3" t="s">
        <v>108</v>
      </c>
      <c r="D9" s="42" t="s">
        <v>50</v>
      </c>
      <c r="E9" s="43"/>
      <c r="F9" s="43"/>
      <c r="G9" s="43"/>
      <c r="H9" s="43"/>
      <c r="I9" s="44"/>
      <c r="J9" s="4">
        <v>0</v>
      </c>
      <c r="K9" s="4">
        <v>88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12.571428571428571</v>
      </c>
    </row>
    <row r="10" spans="2:18" x14ac:dyDescent="0.2">
      <c r="B10" s="6">
        <f>B9+1</f>
        <v>2</v>
      </c>
      <c r="C10" s="3" t="s">
        <v>109</v>
      </c>
      <c r="D10" s="42" t="s">
        <v>51</v>
      </c>
      <c r="E10" s="43"/>
      <c r="F10" s="43"/>
      <c r="G10" s="43"/>
      <c r="H10" s="43"/>
      <c r="I10" s="44"/>
      <c r="J10" s="4">
        <v>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4" si="0">SUM(J10:P10)/7</f>
        <v>11.428571428571429</v>
      </c>
    </row>
    <row r="11" spans="2:18" x14ac:dyDescent="0.2">
      <c r="B11" s="6">
        <f t="shared" ref="B11:B14" si="1">B10+1</f>
        <v>3</v>
      </c>
      <c r="C11" s="3" t="s">
        <v>110</v>
      </c>
      <c r="D11" s="42" t="s">
        <v>52</v>
      </c>
      <c r="E11" s="43"/>
      <c r="F11" s="43"/>
      <c r="G11" s="43"/>
      <c r="H11" s="43"/>
      <c r="I11" s="44"/>
      <c r="J11" s="4">
        <v>80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</row>
    <row r="12" spans="2:18" x14ac:dyDescent="0.2">
      <c r="B12" s="6">
        <f t="shared" si="1"/>
        <v>4</v>
      </c>
      <c r="C12" s="3" t="s">
        <v>111</v>
      </c>
      <c r="D12" s="56" t="s">
        <v>53</v>
      </c>
      <c r="E12" s="57"/>
      <c r="F12" s="57"/>
      <c r="G12" s="57"/>
      <c r="H12" s="57"/>
      <c r="I12" s="58"/>
      <c r="J12" s="4">
        <v>0</v>
      </c>
      <c r="K12" s="4">
        <v>82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11.714285714285714</v>
      </c>
    </row>
    <row r="13" spans="2:18" x14ac:dyDescent="0.2">
      <c r="B13" s="6">
        <f t="shared" si="1"/>
        <v>5</v>
      </c>
      <c r="C13" s="3" t="s">
        <v>112</v>
      </c>
      <c r="D13" s="56" t="s">
        <v>54</v>
      </c>
      <c r="E13" s="57"/>
      <c r="F13" s="57"/>
      <c r="G13" s="57"/>
      <c r="H13" s="57"/>
      <c r="I13" s="58"/>
      <c r="J13" s="4">
        <v>0</v>
      </c>
      <c r="K13" s="4">
        <v>81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11.571428571428571</v>
      </c>
    </row>
    <row r="14" spans="2:18" x14ac:dyDescent="0.2">
      <c r="B14" s="6">
        <f t="shared" si="1"/>
        <v>6</v>
      </c>
      <c r="C14" s="3" t="s">
        <v>113</v>
      </c>
      <c r="D14" s="56" t="s">
        <v>55</v>
      </c>
      <c r="E14" s="57"/>
      <c r="F14" s="57"/>
      <c r="G14" s="57"/>
      <c r="H14" s="57"/>
      <c r="I14" s="58"/>
      <c r="J14" s="4">
        <v>0</v>
      </c>
      <c r="K14" s="4">
        <v>89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12.714285714285714</v>
      </c>
    </row>
    <row r="15" spans="2:18" x14ac:dyDescent="0.2">
      <c r="B15" s="6"/>
      <c r="C15" s="3"/>
      <c r="D15" s="20"/>
      <c r="E15" s="21"/>
      <c r="F15" s="21"/>
      <c r="G15" s="21"/>
      <c r="H15" s="21"/>
      <c r="I15" s="22"/>
      <c r="J15" s="4"/>
      <c r="K15" s="4"/>
      <c r="L15" s="4"/>
      <c r="M15" s="4"/>
      <c r="N15" s="4"/>
      <c r="O15" s="4"/>
      <c r="P15" s="4"/>
      <c r="Q15" s="10"/>
    </row>
    <row r="16" spans="2:18" x14ac:dyDescent="0.2">
      <c r="B16" s="6"/>
      <c r="C16" s="3"/>
      <c r="D16" s="20"/>
      <c r="E16" s="21"/>
      <c r="F16" s="21"/>
      <c r="G16" s="21"/>
      <c r="H16" s="21"/>
      <c r="I16" s="22"/>
      <c r="J16" s="4"/>
      <c r="K16" s="4"/>
      <c r="L16" s="4"/>
      <c r="M16" s="4"/>
      <c r="N16" s="4"/>
      <c r="O16" s="4"/>
      <c r="P16" s="4"/>
      <c r="Q16" s="10"/>
    </row>
    <row r="17" spans="2:17" x14ac:dyDescent="0.2">
      <c r="B17" s="6"/>
      <c r="C17" s="3"/>
      <c r="D17" s="20"/>
      <c r="E17" s="21"/>
      <c r="F17" s="21"/>
      <c r="G17" s="21"/>
      <c r="H17" s="21"/>
      <c r="I17" s="22"/>
      <c r="J17" s="4"/>
      <c r="K17" s="4"/>
      <c r="L17" s="4"/>
      <c r="M17" s="4"/>
      <c r="N17" s="4"/>
      <c r="O17" s="4"/>
      <c r="P17" s="4"/>
      <c r="Q17" s="10"/>
    </row>
    <row r="18" spans="2:17" x14ac:dyDescent="0.2">
      <c r="B18" s="6"/>
      <c r="C18" s="3"/>
      <c r="D18" s="20"/>
      <c r="E18" s="21"/>
      <c r="F18" s="21"/>
      <c r="G18" s="21"/>
      <c r="H18" s="21"/>
      <c r="I18" s="22"/>
      <c r="J18" s="4"/>
      <c r="K18" s="4"/>
      <c r="L18" s="4"/>
      <c r="M18" s="4"/>
      <c r="N18" s="4"/>
      <c r="O18" s="4"/>
      <c r="P18" s="4"/>
      <c r="Q18" s="10"/>
    </row>
    <row r="19" spans="2:17" x14ac:dyDescent="0.2">
      <c r="B19" s="6"/>
      <c r="C19" s="3"/>
      <c r="D19" s="20"/>
      <c r="E19" s="21"/>
      <c r="F19" s="21"/>
      <c r="G19" s="21"/>
      <c r="H19" s="21"/>
      <c r="I19" s="22"/>
      <c r="J19" s="4"/>
      <c r="K19" s="4"/>
      <c r="L19" s="4"/>
      <c r="M19" s="4"/>
      <c r="N19" s="4"/>
      <c r="O19" s="4"/>
      <c r="P19" s="4"/>
      <c r="Q19" s="10"/>
    </row>
    <row r="20" spans="2:17" x14ac:dyDescent="0.2">
      <c r="B20" s="6"/>
      <c r="C20" s="3"/>
      <c r="D20" s="20"/>
      <c r="E20" s="21"/>
      <c r="F20" s="21"/>
      <c r="G20" s="21"/>
      <c r="H20" s="21"/>
      <c r="I20" s="22"/>
      <c r="J20" s="4"/>
      <c r="K20" s="4"/>
      <c r="L20" s="4"/>
      <c r="M20" s="4"/>
      <c r="N20" s="4"/>
      <c r="O20" s="4"/>
      <c r="P20" s="4"/>
      <c r="Q20" s="10"/>
    </row>
    <row r="21" spans="2:17" x14ac:dyDescent="0.2">
      <c r="B21" s="6"/>
      <c r="C21" s="6"/>
      <c r="D21" s="20"/>
      <c r="E21" s="21"/>
      <c r="F21" s="21"/>
      <c r="G21" s="21"/>
      <c r="H21" s="21"/>
      <c r="I21" s="22"/>
      <c r="J21" s="4"/>
      <c r="K21" s="4"/>
      <c r="L21" s="4"/>
      <c r="M21" s="4"/>
      <c r="N21" s="4"/>
      <c r="O21" s="4"/>
      <c r="P21" s="4"/>
      <c r="Q21" s="10"/>
    </row>
    <row r="22" spans="2:17" x14ac:dyDescent="0.2">
      <c r="B22" s="6"/>
      <c r="C22" s="6"/>
      <c r="D22" s="20"/>
      <c r="E22" s="21"/>
      <c r="F22" s="21"/>
      <c r="G22" s="21"/>
      <c r="H22" s="21"/>
      <c r="I22" s="22"/>
      <c r="J22" s="4"/>
      <c r="K22" s="4"/>
      <c r="L22" s="4"/>
      <c r="M22" s="4"/>
      <c r="N22" s="4"/>
      <c r="O22" s="4"/>
      <c r="P22" s="4"/>
      <c r="Q22" s="10"/>
    </row>
    <row r="23" spans="2:17" ht="15" customHeight="1" x14ac:dyDescent="0.2">
      <c r="B23" s="6"/>
      <c r="C23" s="6"/>
      <c r="D23" s="23"/>
      <c r="E23" s="24"/>
      <c r="F23" s="24"/>
      <c r="G23" s="24"/>
      <c r="H23" s="24"/>
      <c r="I23" s="25"/>
      <c r="J23" s="4"/>
      <c r="K23" s="4"/>
      <c r="L23" s="4"/>
      <c r="M23" s="4"/>
      <c r="N23" s="4"/>
      <c r="O23" s="4"/>
      <c r="P23" s="4"/>
      <c r="Q23" s="10"/>
    </row>
    <row r="24" spans="2:17" ht="15" customHeight="1" x14ac:dyDescent="0.2">
      <c r="B24" s="6"/>
      <c r="C24" s="6"/>
      <c r="D24" s="23"/>
      <c r="E24" s="24"/>
      <c r="F24" s="24"/>
      <c r="G24" s="24"/>
      <c r="H24" s="24"/>
      <c r="I24" s="25"/>
      <c r="J24" s="4"/>
      <c r="K24" s="4"/>
      <c r="L24" s="4"/>
      <c r="M24" s="4"/>
      <c r="N24" s="4"/>
      <c r="O24" s="4"/>
      <c r="P24" s="4"/>
      <c r="Q24" s="10"/>
    </row>
    <row r="25" spans="2:17" x14ac:dyDescent="0.2">
      <c r="B25" s="6"/>
      <c r="C25" s="6"/>
      <c r="D25" s="56"/>
      <c r="E25" s="57"/>
      <c r="F25" s="57"/>
      <c r="G25" s="57"/>
      <c r="H25" s="57"/>
      <c r="I25" s="58"/>
      <c r="J25" s="4"/>
      <c r="K25" s="4"/>
      <c r="L25" s="4"/>
      <c r="M25" s="4"/>
      <c r="N25" s="4"/>
      <c r="O25" s="4"/>
      <c r="P25" s="4"/>
      <c r="Q25" s="10"/>
    </row>
    <row r="26" spans="2:17" x14ac:dyDescent="0.2">
      <c r="B26" s="6"/>
      <c r="C26" s="6"/>
      <c r="D26" s="56"/>
      <c r="E26" s="57"/>
      <c r="F26" s="57"/>
      <c r="G26" s="57"/>
      <c r="H26" s="57"/>
      <c r="I26" s="58"/>
      <c r="J26" s="4"/>
      <c r="K26" s="4"/>
      <c r="L26" s="4"/>
      <c r="M26" s="4"/>
      <c r="N26" s="4"/>
      <c r="O26" s="4"/>
      <c r="P26" s="4"/>
      <c r="Q26" s="10"/>
    </row>
    <row r="27" spans="2:17" x14ac:dyDescent="0.2">
      <c r="B27" s="6"/>
      <c r="C27" s="6"/>
      <c r="D27" s="56"/>
      <c r="E27" s="57"/>
      <c r="F27" s="57"/>
      <c r="G27" s="57"/>
      <c r="H27" s="57"/>
      <c r="I27" s="58"/>
      <c r="J27" s="4"/>
      <c r="K27" s="4"/>
      <c r="L27" s="4"/>
      <c r="M27" s="4"/>
      <c r="N27" s="4"/>
      <c r="O27" s="4"/>
      <c r="P27" s="4"/>
      <c r="Q27" s="10"/>
    </row>
    <row r="28" spans="2:17" x14ac:dyDescent="0.2">
      <c r="B28" s="6"/>
      <c r="C28" s="6"/>
      <c r="D28" s="56"/>
      <c r="E28" s="57"/>
      <c r="F28" s="57"/>
      <c r="G28" s="57"/>
      <c r="H28" s="57"/>
      <c r="I28" s="58"/>
      <c r="J28" s="4"/>
      <c r="K28" s="4"/>
      <c r="L28" s="4"/>
      <c r="M28" s="4"/>
      <c r="N28" s="4"/>
      <c r="O28" s="4"/>
      <c r="P28" s="4"/>
      <c r="Q28" s="10"/>
    </row>
    <row r="29" spans="2:17" x14ac:dyDescent="0.2">
      <c r="B29" s="6"/>
      <c r="C29" s="6"/>
      <c r="D29" s="56"/>
      <c r="E29" s="57"/>
      <c r="F29" s="57"/>
      <c r="G29" s="57"/>
      <c r="H29" s="57"/>
      <c r="I29" s="58"/>
      <c r="J29" s="4"/>
      <c r="K29" s="4"/>
      <c r="L29" s="4"/>
      <c r="M29" s="4"/>
      <c r="N29" s="4"/>
      <c r="O29" s="4"/>
      <c r="P29" s="4"/>
      <c r="Q29" s="10"/>
    </row>
    <row r="30" spans="2:17" x14ac:dyDescent="0.2">
      <c r="B30" s="6"/>
      <c r="C30" s="6"/>
      <c r="D30" s="56"/>
      <c r="E30" s="57"/>
      <c r="F30" s="57"/>
      <c r="G30" s="57"/>
      <c r="H30" s="57"/>
      <c r="I30" s="58"/>
      <c r="J30" s="4"/>
      <c r="K30" s="4"/>
      <c r="L30" s="4"/>
      <c r="M30" s="4"/>
      <c r="N30" s="4"/>
      <c r="O30" s="4"/>
      <c r="P30" s="4"/>
      <c r="Q30" s="10"/>
    </row>
    <row r="31" spans="2:17" x14ac:dyDescent="0.2">
      <c r="B31" s="6"/>
      <c r="C31" s="6"/>
      <c r="D31" s="56"/>
      <c r="E31" s="57"/>
      <c r="F31" s="57"/>
      <c r="G31" s="57"/>
      <c r="H31" s="57"/>
      <c r="I31" s="58"/>
      <c r="J31" s="4"/>
      <c r="K31" s="4"/>
      <c r="L31" s="4"/>
      <c r="M31" s="4"/>
      <c r="N31" s="4"/>
      <c r="O31" s="4"/>
      <c r="P31" s="4"/>
      <c r="Q31" s="10"/>
    </row>
    <row r="32" spans="2:17" x14ac:dyDescent="0.2">
      <c r="B32" s="6"/>
      <c r="C32" s="6"/>
      <c r="D32" s="56"/>
      <c r="E32" s="57"/>
      <c r="F32" s="57"/>
      <c r="G32" s="57"/>
      <c r="H32" s="57"/>
      <c r="I32" s="58"/>
      <c r="J32" s="4"/>
      <c r="K32" s="4"/>
      <c r="L32" s="4"/>
      <c r="M32" s="4"/>
      <c r="N32" s="4"/>
      <c r="O32" s="4"/>
      <c r="P32" s="4"/>
      <c r="Q32" s="10"/>
    </row>
    <row r="33" spans="2:17" x14ac:dyDescent="0.2">
      <c r="B33" s="6"/>
      <c r="C33" s="6"/>
      <c r="D33" s="56"/>
      <c r="E33" s="57"/>
      <c r="F33" s="57"/>
      <c r="G33" s="57"/>
      <c r="H33" s="57"/>
      <c r="I33" s="58"/>
      <c r="J33" s="4"/>
      <c r="K33" s="4"/>
      <c r="L33" s="4"/>
      <c r="M33" s="4"/>
      <c r="N33" s="4"/>
      <c r="O33" s="4"/>
      <c r="P33" s="4"/>
      <c r="Q33" s="10"/>
    </row>
    <row r="34" spans="2:17" x14ac:dyDescent="0.2">
      <c r="B34" s="6"/>
      <c r="C34" s="6"/>
      <c r="D34" s="56"/>
      <c r="E34" s="57"/>
      <c r="F34" s="57"/>
      <c r="G34" s="57"/>
      <c r="H34" s="57"/>
      <c r="I34" s="58"/>
      <c r="J34" s="4"/>
      <c r="K34" s="4"/>
      <c r="L34" s="4"/>
      <c r="M34" s="4"/>
      <c r="N34" s="4"/>
      <c r="O34" s="4"/>
      <c r="P34" s="4"/>
      <c r="Q34" s="10"/>
    </row>
    <row r="35" spans="2:17" x14ac:dyDescent="0.2">
      <c r="B35" s="6"/>
      <c r="C35" s="6"/>
      <c r="D35" s="42"/>
      <c r="E35" s="43"/>
      <c r="F35" s="43"/>
      <c r="G35" s="43"/>
      <c r="H35" s="43"/>
      <c r="I35" s="44"/>
      <c r="J35" s="4"/>
      <c r="K35" s="4"/>
      <c r="L35" s="4"/>
      <c r="M35" s="4"/>
      <c r="N35" s="4"/>
      <c r="O35" s="4"/>
      <c r="P35" s="4"/>
      <c r="Q35" s="10"/>
    </row>
    <row r="36" spans="2:17" x14ac:dyDescent="0.2">
      <c r="B36" s="6"/>
      <c r="C36" s="6"/>
      <c r="D36" s="42"/>
      <c r="E36" s="43"/>
      <c r="F36" s="43"/>
      <c r="G36" s="43"/>
      <c r="H36" s="43"/>
      <c r="I36" s="44"/>
      <c r="J36" s="4"/>
      <c r="K36" s="4"/>
      <c r="L36" s="4"/>
      <c r="M36" s="4"/>
      <c r="N36" s="4"/>
      <c r="O36" s="4"/>
      <c r="P36" s="4"/>
      <c r="Q36" s="10"/>
    </row>
    <row r="37" spans="2:17" x14ac:dyDescent="0.2">
      <c r="B37" s="6"/>
      <c r="C37" s="6"/>
      <c r="D37" s="42"/>
      <c r="E37" s="43"/>
      <c r="F37" s="43"/>
      <c r="G37" s="43"/>
      <c r="H37" s="43"/>
      <c r="I37" s="44"/>
      <c r="J37" s="4"/>
      <c r="K37" s="4"/>
      <c r="L37" s="4"/>
      <c r="M37" s="4"/>
      <c r="N37" s="4"/>
      <c r="O37" s="4"/>
      <c r="P37" s="4"/>
      <c r="Q37" s="10"/>
    </row>
    <row r="38" spans="2:17" x14ac:dyDescent="0.2">
      <c r="B38" s="6"/>
      <c r="C38" s="6"/>
      <c r="D38" s="42"/>
      <c r="E38" s="43"/>
      <c r="F38" s="43"/>
      <c r="G38" s="43"/>
      <c r="H38" s="43"/>
      <c r="I38" s="44"/>
      <c r="J38" s="4"/>
      <c r="K38" s="4"/>
      <c r="L38" s="4"/>
      <c r="M38" s="4"/>
      <c r="N38" s="4"/>
      <c r="O38" s="4"/>
      <c r="P38" s="4"/>
      <c r="Q38" s="10"/>
    </row>
    <row r="39" spans="2:17" x14ac:dyDescent="0.2">
      <c r="B39" s="6"/>
      <c r="C39" s="6"/>
      <c r="D39" s="42"/>
      <c r="E39" s="43"/>
      <c r="F39" s="43"/>
      <c r="G39" s="43"/>
      <c r="H39" s="43"/>
      <c r="I39" s="44"/>
      <c r="J39" s="4"/>
      <c r="K39" s="4"/>
      <c r="L39" s="4"/>
      <c r="M39" s="4"/>
      <c r="N39" s="4"/>
      <c r="O39" s="4"/>
      <c r="P39" s="4"/>
      <c r="Q39" s="10"/>
    </row>
    <row r="40" spans="2:17" x14ac:dyDescent="0.2">
      <c r="B40" s="6"/>
      <c r="C40" s="6"/>
      <c r="D40" s="42"/>
      <c r="E40" s="43"/>
      <c r="F40" s="43"/>
      <c r="G40" s="43"/>
      <c r="H40" s="43"/>
      <c r="I40" s="44"/>
      <c r="J40" s="4"/>
      <c r="K40" s="4"/>
      <c r="L40" s="4"/>
      <c r="M40" s="4"/>
      <c r="N40" s="4"/>
      <c r="O40" s="4"/>
      <c r="P40" s="4"/>
      <c r="Q40" s="10"/>
    </row>
    <row r="41" spans="2:17" x14ac:dyDescent="0.2">
      <c r="B41" s="6"/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/>
    </row>
    <row r="42" spans="2:17" x14ac:dyDescent="0.2">
      <c r="B42" s="6"/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/>
    </row>
    <row r="43" spans="2:17" x14ac:dyDescent="0.2">
      <c r="B43" s="6"/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/>
    </row>
    <row r="44" spans="2:17" x14ac:dyDescent="0.2">
      <c r="B44" s="6"/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/>
    </row>
    <row r="45" spans="2:17" x14ac:dyDescent="0.2">
      <c r="B45" s="6"/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/>
    </row>
    <row r="46" spans="2:17" x14ac:dyDescent="0.2">
      <c r="B46" s="6"/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/>
    </row>
    <row r="47" spans="2:17" x14ac:dyDescent="0.2">
      <c r="B47" s="6"/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0"/>
    </row>
    <row r="48" spans="2:17" x14ac:dyDescent="0.2">
      <c r="B48" s="6"/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0"/>
    </row>
    <row r="49" spans="2:17" x14ac:dyDescent="0.2">
      <c r="B49" s="6"/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0"/>
    </row>
    <row r="50" spans="2:17" x14ac:dyDescent="0.2">
      <c r="B50" s="6"/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0"/>
    </row>
    <row r="51" spans="2:17" x14ac:dyDescent="0.2">
      <c r="B51" s="6"/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0"/>
    </row>
    <row r="52" spans="2:17" x14ac:dyDescent="0.2">
      <c r="B52" s="6"/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0"/>
    </row>
    <row r="53" spans="2:17" x14ac:dyDescent="0.2">
      <c r="B53" s="6"/>
      <c r="C53" s="3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0"/>
    </row>
    <row r="54" spans="2:17" x14ac:dyDescent="0.2">
      <c r="C54" s="32"/>
      <c r="D54" s="32"/>
      <c r="E54" s="1"/>
      <c r="H54" s="51" t="s">
        <v>19</v>
      </c>
      <c r="I54" s="51"/>
      <c r="J54" s="11">
        <f>COUNTIF(J9:J53,"&gt;=70")</f>
        <v>1</v>
      </c>
      <c r="K54" s="11">
        <f t="shared" ref="K54:P54" si="2">COUNTIF(K9:K53,"&gt;=70")</f>
        <v>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">
      <c r="C55" s="32"/>
      <c r="D55" s="32"/>
      <c r="E55" s="8"/>
      <c r="H55" s="52" t="s">
        <v>20</v>
      </c>
      <c r="I55" s="52"/>
      <c r="J55" s="12">
        <f>COUNTIF(J9:J53,"&lt;70")</f>
        <v>5</v>
      </c>
      <c r="K55" s="12">
        <f t="shared" ref="K55:Q55" si="4">COUNTIF(K9:K53,"&lt;70")</f>
        <v>0</v>
      </c>
      <c r="L55" s="12">
        <f t="shared" si="4"/>
        <v>6</v>
      </c>
      <c r="M55" s="12">
        <f t="shared" si="4"/>
        <v>6</v>
      </c>
      <c r="N55" s="12">
        <f t="shared" si="4"/>
        <v>6</v>
      </c>
      <c r="O55" s="12">
        <f t="shared" si="4"/>
        <v>6</v>
      </c>
      <c r="P55" s="12">
        <f t="shared" si="4"/>
        <v>6</v>
      </c>
      <c r="Q55" s="12">
        <f t="shared" si="4"/>
        <v>6</v>
      </c>
    </row>
    <row r="56" spans="2:17" x14ac:dyDescent="0.2">
      <c r="C56" s="32"/>
      <c r="D56" s="32"/>
      <c r="E56" s="32"/>
      <c r="H56" s="52" t="s">
        <v>21</v>
      </c>
      <c r="I56" s="52"/>
      <c r="J56" s="12">
        <f>COUNT(J9:J53)</f>
        <v>6</v>
      </c>
      <c r="K56" s="12">
        <f t="shared" ref="K56:Q56" si="5">COUNT(K9:K53)</f>
        <v>6</v>
      </c>
      <c r="L56" s="12">
        <f t="shared" si="5"/>
        <v>6</v>
      </c>
      <c r="M56" s="12">
        <f t="shared" si="5"/>
        <v>6</v>
      </c>
      <c r="N56" s="12">
        <f t="shared" si="5"/>
        <v>6</v>
      </c>
      <c r="O56" s="12">
        <f t="shared" si="5"/>
        <v>6</v>
      </c>
      <c r="P56" s="12">
        <f t="shared" si="5"/>
        <v>6</v>
      </c>
      <c r="Q56" s="12">
        <f t="shared" si="5"/>
        <v>6</v>
      </c>
    </row>
    <row r="57" spans="2:17" x14ac:dyDescent="0.2">
      <c r="C57" s="32"/>
      <c r="D57" s="32"/>
      <c r="E57" s="1"/>
      <c r="H57" s="53" t="s">
        <v>16</v>
      </c>
      <c r="I57" s="53"/>
      <c r="J57" s="13">
        <f>J54/J56</f>
        <v>0.16666666666666666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">
      <c r="C58" s="32"/>
      <c r="D58" s="32"/>
      <c r="E58" s="1"/>
      <c r="H58" s="53" t="s">
        <v>17</v>
      </c>
      <c r="I58" s="53"/>
      <c r="J58" s="13">
        <f>J55/J56</f>
        <v>0.83333333333333337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">
      <c r="C59" s="32"/>
      <c r="D59" s="32"/>
      <c r="E59" s="8"/>
    </row>
    <row r="60" spans="2:17" x14ac:dyDescent="0.2">
      <c r="C60" s="1"/>
      <c r="D60" s="1"/>
      <c r="E60" s="8"/>
    </row>
    <row r="61" spans="2:17" x14ac:dyDescent="0.2">
      <c r="J61" s="54"/>
      <c r="K61" s="54"/>
      <c r="L61" s="54"/>
      <c r="M61" s="54"/>
      <c r="N61" s="54"/>
      <c r="O61" s="54"/>
      <c r="P61" s="54"/>
    </row>
    <row r="62" spans="2:17" x14ac:dyDescent="0.2">
      <c r="J62" s="55" t="s">
        <v>18</v>
      </c>
      <c r="K62" s="55"/>
      <c r="L62" s="55"/>
      <c r="M62" s="55"/>
      <c r="N62" s="55"/>
      <c r="O62" s="55"/>
      <c r="P62" s="55"/>
    </row>
  </sheetData>
  <mergeCells count="57">
    <mergeCell ref="D38:I3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451B-29D5-4424-972F-80110132F3F9}">
  <dimension ref="B2:R62"/>
  <sheetViews>
    <sheetView tabSelected="1" zoomScale="145" zoomScaleNormal="145" workbookViewId="0">
      <selection activeCell="M24" sqref="M24"/>
    </sheetView>
  </sheetViews>
  <sheetFormatPr baseColWidth="10" defaultRowHeight="15" x14ac:dyDescent="0.2"/>
  <cols>
    <col min="1" max="1" width="1.33203125" customWidth="1"/>
    <col min="2" max="2" width="5" customWidth="1"/>
    <col min="3" max="3" width="10.83203125" customWidth="1"/>
    <col min="4" max="6" width="7.6640625" customWidth="1"/>
    <col min="7" max="7" width="12.5" customWidth="1"/>
    <col min="8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6" x14ac:dyDescent="0.2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">
      <c r="C4" t="s">
        <v>0</v>
      </c>
      <c r="D4" s="29" t="s">
        <v>117</v>
      </c>
      <c r="E4" s="29"/>
      <c r="F4" s="29"/>
      <c r="G4" s="29"/>
      <c r="I4" t="s">
        <v>1</v>
      </c>
      <c r="J4" s="30" t="s">
        <v>122</v>
      </c>
      <c r="K4" s="30"/>
      <c r="M4" t="s">
        <v>2</v>
      </c>
      <c r="N4" s="31">
        <v>45560</v>
      </c>
      <c r="O4" s="31"/>
    </row>
    <row r="5" spans="2:18" ht="6.75" customHeight="1" x14ac:dyDescent="0.2">
      <c r="D5" s="5"/>
      <c r="E5" s="5"/>
      <c r="F5" s="5"/>
      <c r="G5" s="5"/>
    </row>
    <row r="6" spans="2:18" x14ac:dyDescent="0.2">
      <c r="C6" t="s">
        <v>3</v>
      </c>
      <c r="D6" s="30" t="s">
        <v>118</v>
      </c>
      <c r="E6" s="30"/>
      <c r="F6" s="30"/>
      <c r="G6" s="30"/>
      <c r="I6" s="32" t="s">
        <v>22</v>
      </c>
      <c r="J6" s="32"/>
      <c r="K6" s="33" t="s">
        <v>24</v>
      </c>
      <c r="L6" s="33"/>
      <c r="M6" s="33"/>
      <c r="N6" s="33"/>
      <c r="O6" s="33"/>
      <c r="P6" s="33"/>
    </row>
    <row r="7" spans="2:18" ht="11.25" customHeight="1" x14ac:dyDescent="0.2"/>
    <row r="8" spans="2:18" x14ac:dyDescent="0.2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">
      <c r="B9" s="6">
        <v>1</v>
      </c>
      <c r="C9" s="3" t="s">
        <v>37</v>
      </c>
      <c r="D9" s="38" t="s">
        <v>25</v>
      </c>
      <c r="E9" s="39"/>
      <c r="F9" s="39"/>
      <c r="G9" s="39"/>
      <c r="H9" s="39"/>
      <c r="I9" s="40"/>
      <c r="J9" s="4">
        <v>90</v>
      </c>
      <c r="K9" s="4">
        <v>94</v>
      </c>
      <c r="L9" s="4">
        <v>95</v>
      </c>
      <c r="M9" s="4">
        <v>96</v>
      </c>
      <c r="N9" s="4">
        <v>0</v>
      </c>
      <c r="O9" s="4">
        <v>0</v>
      </c>
      <c r="P9" s="4">
        <v>0</v>
      </c>
      <c r="Q9" s="10">
        <f>SUM(J9:P9)/7</f>
        <v>53.571428571428569</v>
      </c>
    </row>
    <row r="10" spans="2:18" x14ac:dyDescent="0.2">
      <c r="B10" s="6">
        <f>B9+1</f>
        <v>2</v>
      </c>
      <c r="C10" s="3" t="s">
        <v>38</v>
      </c>
      <c r="D10" s="38" t="s">
        <v>26</v>
      </c>
      <c r="E10" s="39"/>
      <c r="F10" s="39"/>
      <c r="G10" s="39"/>
      <c r="H10" s="39"/>
      <c r="I10" s="40"/>
      <c r="J10" s="4">
        <v>90</v>
      </c>
      <c r="K10" s="4">
        <v>93</v>
      </c>
      <c r="L10" s="4">
        <v>95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21" si="0">SUM(J10:P10)/7</f>
        <v>52.571428571428569</v>
      </c>
    </row>
    <row r="11" spans="2:18" x14ac:dyDescent="0.2">
      <c r="B11" s="6">
        <f t="shared" ref="B11:B21" si="1">B10+1</f>
        <v>3</v>
      </c>
      <c r="C11" s="3" t="s">
        <v>39</v>
      </c>
      <c r="D11" s="38" t="s">
        <v>27</v>
      </c>
      <c r="E11" s="39"/>
      <c r="F11" s="39"/>
      <c r="G11" s="39"/>
      <c r="H11" s="39"/>
      <c r="I11" s="40"/>
      <c r="J11" s="4">
        <v>90</v>
      </c>
      <c r="K11" s="4">
        <v>91</v>
      </c>
      <c r="L11" s="4">
        <v>95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52.285714285714285</v>
      </c>
    </row>
    <row r="12" spans="2:18" x14ac:dyDescent="0.2">
      <c r="B12" s="6">
        <f t="shared" si="1"/>
        <v>4</v>
      </c>
      <c r="C12" s="3" t="s">
        <v>41</v>
      </c>
      <c r="D12" s="38" t="s">
        <v>29</v>
      </c>
      <c r="E12" s="39"/>
      <c r="F12" s="39"/>
      <c r="G12" s="39"/>
      <c r="H12" s="39"/>
      <c r="I12" s="40"/>
      <c r="J12" s="4">
        <v>90</v>
      </c>
      <c r="K12" s="4">
        <v>93</v>
      </c>
      <c r="L12" s="4">
        <v>90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51.857142857142854</v>
      </c>
    </row>
    <row r="13" spans="2:18" x14ac:dyDescent="0.2">
      <c r="B13" s="6">
        <f t="shared" si="1"/>
        <v>5</v>
      </c>
      <c r="C13" s="3" t="s">
        <v>116</v>
      </c>
      <c r="D13" s="38" t="s">
        <v>114</v>
      </c>
      <c r="E13" s="39"/>
      <c r="F13" s="39"/>
      <c r="G13" s="39"/>
      <c r="H13" s="39"/>
      <c r="I13" s="40"/>
      <c r="J13" s="4">
        <v>89</v>
      </c>
      <c r="K13" s="4">
        <v>91</v>
      </c>
      <c r="L13" s="4">
        <v>90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51.428571428571431</v>
      </c>
    </row>
    <row r="14" spans="2:18" x14ac:dyDescent="0.2">
      <c r="B14" s="6">
        <f t="shared" si="1"/>
        <v>6</v>
      </c>
      <c r="C14" s="3" t="s">
        <v>42</v>
      </c>
      <c r="D14" s="38" t="s">
        <v>30</v>
      </c>
      <c r="E14" s="39"/>
      <c r="F14" s="39"/>
      <c r="G14" s="39"/>
      <c r="H14" s="39"/>
      <c r="I14" s="40"/>
      <c r="J14" s="4">
        <v>88</v>
      </c>
      <c r="K14" s="4">
        <v>90</v>
      </c>
      <c r="L14" s="4">
        <v>95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51.857142857142854</v>
      </c>
    </row>
    <row r="15" spans="2:18" x14ac:dyDescent="0.2">
      <c r="B15" s="6">
        <f t="shared" si="1"/>
        <v>7</v>
      </c>
      <c r="C15" s="3" t="s">
        <v>43</v>
      </c>
      <c r="D15" s="38" t="s">
        <v>31</v>
      </c>
      <c r="E15" s="39"/>
      <c r="F15" s="39"/>
      <c r="G15" s="39"/>
      <c r="H15" s="39"/>
      <c r="I15" s="40"/>
      <c r="J15" s="4">
        <v>85</v>
      </c>
      <c r="K15" s="4">
        <v>91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50.857142857142854</v>
      </c>
    </row>
    <row r="16" spans="2:18" x14ac:dyDescent="0.2">
      <c r="B16" s="6">
        <f t="shared" si="1"/>
        <v>8</v>
      </c>
      <c r="C16" s="3" t="s">
        <v>44</v>
      </c>
      <c r="D16" s="38" t="s">
        <v>32</v>
      </c>
      <c r="E16" s="39"/>
      <c r="F16" s="39"/>
      <c r="G16" s="39"/>
      <c r="H16" s="39"/>
      <c r="I16" s="40"/>
      <c r="J16" s="4">
        <v>88</v>
      </c>
      <c r="K16" s="4">
        <v>91</v>
      </c>
      <c r="L16" s="4">
        <v>90</v>
      </c>
      <c r="M16" s="4">
        <v>91</v>
      </c>
      <c r="N16" s="4">
        <v>0</v>
      </c>
      <c r="O16" s="4">
        <v>0</v>
      </c>
      <c r="P16" s="4">
        <v>0</v>
      </c>
      <c r="Q16" s="10">
        <f t="shared" si="0"/>
        <v>51.428571428571431</v>
      </c>
    </row>
    <row r="17" spans="2:17" x14ac:dyDescent="0.2">
      <c r="B17" s="6">
        <f t="shared" si="1"/>
        <v>9</v>
      </c>
      <c r="C17" s="3" t="s">
        <v>45</v>
      </c>
      <c r="D17" s="38" t="s">
        <v>115</v>
      </c>
      <c r="E17" s="39"/>
      <c r="F17" s="39"/>
      <c r="G17" s="39"/>
      <c r="H17" s="39"/>
      <c r="I17" s="40"/>
      <c r="J17" s="4">
        <v>81</v>
      </c>
      <c r="K17" s="4">
        <v>93</v>
      </c>
      <c r="L17" s="4">
        <v>90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50.571428571428569</v>
      </c>
    </row>
    <row r="18" spans="2:17" x14ac:dyDescent="0.2">
      <c r="B18" s="6">
        <f t="shared" si="1"/>
        <v>10</v>
      </c>
      <c r="C18" s="3" t="s">
        <v>46</v>
      </c>
      <c r="D18" s="38" t="s">
        <v>33</v>
      </c>
      <c r="E18" s="39"/>
      <c r="F18" s="39"/>
      <c r="G18" s="39"/>
      <c r="H18" s="39"/>
      <c r="I18" s="40"/>
      <c r="J18" s="4">
        <v>90</v>
      </c>
      <c r="K18" s="4">
        <v>90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51.428571428571431</v>
      </c>
    </row>
    <row r="19" spans="2:17" x14ac:dyDescent="0.2">
      <c r="B19" s="6">
        <f t="shared" si="1"/>
        <v>11</v>
      </c>
      <c r="C19" s="3" t="s">
        <v>47</v>
      </c>
      <c r="D19" s="38" t="s">
        <v>34</v>
      </c>
      <c r="E19" s="39"/>
      <c r="F19" s="39"/>
      <c r="G19" s="39"/>
      <c r="H19" s="39"/>
      <c r="I19" s="40"/>
      <c r="J19" s="4">
        <v>90</v>
      </c>
      <c r="K19" s="4">
        <v>90</v>
      </c>
      <c r="L19" s="4">
        <v>90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51.428571428571431</v>
      </c>
    </row>
    <row r="20" spans="2:17" x14ac:dyDescent="0.2">
      <c r="B20" s="6">
        <f t="shared" si="1"/>
        <v>12</v>
      </c>
      <c r="C20" s="3" t="s">
        <v>48</v>
      </c>
      <c r="D20" s="38" t="s">
        <v>35</v>
      </c>
      <c r="E20" s="39"/>
      <c r="F20" s="39"/>
      <c r="G20" s="39"/>
      <c r="H20" s="39"/>
      <c r="I20" s="40"/>
      <c r="J20" s="4">
        <v>90</v>
      </c>
      <c r="K20" s="4">
        <v>90</v>
      </c>
      <c r="L20" s="4">
        <v>90</v>
      </c>
      <c r="M20" s="4">
        <v>91</v>
      </c>
      <c r="N20" s="4">
        <v>0</v>
      </c>
      <c r="O20" s="4">
        <v>0</v>
      </c>
      <c r="P20" s="4">
        <v>0</v>
      </c>
      <c r="Q20" s="10">
        <f t="shared" si="0"/>
        <v>51.571428571428569</v>
      </c>
    </row>
    <row r="21" spans="2:17" x14ac:dyDescent="0.2">
      <c r="B21" s="6">
        <f t="shared" si="1"/>
        <v>13</v>
      </c>
      <c r="C21" s="3" t="s">
        <v>49</v>
      </c>
      <c r="D21" s="38" t="s">
        <v>36</v>
      </c>
      <c r="E21" s="39"/>
      <c r="F21" s="39"/>
      <c r="G21" s="39"/>
      <c r="H21" s="39"/>
      <c r="I21" s="40"/>
      <c r="J21" s="4">
        <v>95</v>
      </c>
      <c r="K21" s="4">
        <v>100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56.428571428571431</v>
      </c>
    </row>
    <row r="22" spans="2:17" x14ac:dyDescent="0.2">
      <c r="B22" s="6"/>
      <c r="C22" s="3"/>
      <c r="D22" s="48"/>
      <c r="E22" s="49"/>
      <c r="F22" s="49"/>
      <c r="G22" s="49"/>
      <c r="H22" s="49"/>
      <c r="I22" s="50"/>
      <c r="J22" s="4"/>
      <c r="K22" s="4"/>
      <c r="L22" s="4"/>
      <c r="M22" s="4"/>
      <c r="N22" s="4"/>
      <c r="O22" s="4"/>
      <c r="P22" s="4"/>
      <c r="Q22" s="10"/>
    </row>
    <row r="23" spans="2:17" ht="15" customHeight="1" x14ac:dyDescent="0.2">
      <c r="B23" s="6"/>
      <c r="C23" s="3"/>
      <c r="D23" s="48"/>
      <c r="E23" s="49"/>
      <c r="F23" s="49"/>
      <c r="G23" s="49"/>
      <c r="H23" s="49"/>
      <c r="I23" s="50"/>
      <c r="J23" s="4"/>
      <c r="K23" s="4"/>
      <c r="L23" s="4"/>
      <c r="M23" s="4"/>
      <c r="N23" s="4"/>
      <c r="O23" s="4"/>
      <c r="P23" s="4"/>
      <c r="Q23" s="10"/>
    </row>
    <row r="24" spans="2:17" ht="15" customHeight="1" x14ac:dyDescent="0.2">
      <c r="B24" s="6"/>
      <c r="C24" s="3"/>
      <c r="D24" s="48"/>
      <c r="E24" s="49"/>
      <c r="F24" s="49"/>
      <c r="G24" s="49"/>
      <c r="H24" s="49"/>
      <c r="I24" s="50"/>
      <c r="J24" s="4"/>
      <c r="K24" s="4"/>
      <c r="L24" s="4"/>
      <c r="M24" s="4"/>
      <c r="N24" s="4"/>
      <c r="O24" s="4"/>
      <c r="P24" s="4"/>
      <c r="Q24" s="10"/>
    </row>
    <row r="25" spans="2:17" x14ac:dyDescent="0.2">
      <c r="B25" s="6"/>
      <c r="C25" s="3"/>
      <c r="D25" s="48"/>
      <c r="E25" s="49"/>
      <c r="F25" s="49"/>
      <c r="G25" s="49"/>
      <c r="H25" s="49"/>
      <c r="I25" s="50"/>
      <c r="J25" s="4"/>
      <c r="K25" s="4"/>
      <c r="L25" s="4"/>
      <c r="M25" s="4"/>
      <c r="N25" s="4"/>
      <c r="O25" s="4"/>
      <c r="P25" s="4"/>
      <c r="Q25" s="10"/>
    </row>
    <row r="26" spans="2:17" x14ac:dyDescent="0.2">
      <c r="B26" s="6"/>
      <c r="C26" s="3"/>
      <c r="D26" s="17"/>
      <c r="E26" s="18"/>
      <c r="F26" s="18"/>
      <c r="G26" s="18"/>
      <c r="H26" s="18"/>
      <c r="I26" s="19"/>
      <c r="J26" s="4"/>
      <c r="K26" s="4"/>
      <c r="L26" s="4"/>
      <c r="M26" s="4"/>
      <c r="N26" s="4"/>
      <c r="O26" s="4"/>
      <c r="P26" s="4"/>
      <c r="Q26" s="10"/>
    </row>
    <row r="27" spans="2:17" x14ac:dyDescent="0.2">
      <c r="B27" s="6"/>
      <c r="C27" s="3"/>
      <c r="D27" s="17"/>
      <c r="E27" s="18"/>
      <c r="F27" s="18"/>
      <c r="G27" s="18"/>
      <c r="H27" s="18"/>
      <c r="I27" s="19"/>
      <c r="J27" s="4"/>
      <c r="K27" s="4"/>
      <c r="L27" s="4"/>
      <c r="M27" s="4"/>
      <c r="N27" s="4"/>
      <c r="O27" s="4"/>
      <c r="P27" s="4"/>
      <c r="Q27" s="10"/>
    </row>
    <row r="28" spans="2:17" x14ac:dyDescent="0.2">
      <c r="B28" s="6"/>
      <c r="C28" s="3"/>
      <c r="D28" s="17"/>
      <c r="E28" s="18"/>
      <c r="F28" s="18"/>
      <c r="G28" s="18"/>
      <c r="H28" s="18"/>
      <c r="I28" s="19"/>
      <c r="J28" s="4"/>
      <c r="K28" s="4"/>
      <c r="L28" s="4"/>
      <c r="M28" s="4"/>
      <c r="N28" s="4"/>
      <c r="O28" s="4"/>
      <c r="P28" s="4"/>
      <c r="Q28" s="10"/>
    </row>
    <row r="29" spans="2:17" x14ac:dyDescent="0.2">
      <c r="B29" s="6"/>
      <c r="C29" s="3"/>
      <c r="D29" s="17"/>
      <c r="E29" s="18"/>
      <c r="F29" s="18"/>
      <c r="G29" s="18"/>
      <c r="H29" s="18"/>
      <c r="I29" s="19"/>
      <c r="J29" s="4"/>
      <c r="K29" s="4"/>
      <c r="L29" s="4"/>
      <c r="M29" s="4"/>
      <c r="N29" s="4"/>
      <c r="O29" s="4"/>
      <c r="P29" s="4"/>
      <c r="Q29" s="10"/>
    </row>
    <row r="30" spans="2:17" x14ac:dyDescent="0.2">
      <c r="B30" s="6"/>
      <c r="C30" s="3"/>
      <c r="D30" s="17"/>
      <c r="E30" s="18"/>
      <c r="F30" s="18"/>
      <c r="G30" s="18"/>
      <c r="H30" s="18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2">
      <c r="B31" s="6"/>
      <c r="C31" s="3"/>
      <c r="D31" s="17"/>
      <c r="E31" s="18"/>
      <c r="F31" s="18"/>
      <c r="G31" s="18"/>
      <c r="H31" s="18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2">
      <c r="B32" s="6"/>
      <c r="C32" s="3"/>
      <c r="D32" s="17"/>
      <c r="E32" s="18"/>
      <c r="F32" s="18"/>
      <c r="G32" s="18"/>
      <c r="H32" s="18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2">
      <c r="B33" s="6"/>
      <c r="C33" s="3"/>
      <c r="D33" s="17"/>
      <c r="E33" s="18"/>
      <c r="F33" s="18"/>
      <c r="G33" s="18"/>
      <c r="H33" s="18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2">
      <c r="B34" s="6"/>
      <c r="C34" s="3"/>
      <c r="D34" s="17"/>
      <c r="E34" s="18"/>
      <c r="F34" s="18"/>
      <c r="G34" s="18"/>
      <c r="H34" s="18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2">
      <c r="B35" s="6"/>
      <c r="C35" s="3"/>
      <c r="D35" s="17"/>
      <c r="E35" s="18"/>
      <c r="F35" s="18"/>
      <c r="G35" s="18"/>
      <c r="H35" s="18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2">
      <c r="B36" s="6"/>
      <c r="C36" s="6"/>
      <c r="D36" s="38"/>
      <c r="E36" s="39"/>
      <c r="F36" s="39"/>
      <c r="G36" s="39"/>
      <c r="H36" s="39"/>
      <c r="I36" s="40"/>
      <c r="J36" s="4"/>
      <c r="K36" s="4"/>
      <c r="L36" s="4"/>
      <c r="M36" s="4"/>
      <c r="N36" s="4"/>
      <c r="O36" s="4"/>
      <c r="P36" s="4"/>
      <c r="Q36" s="10"/>
    </row>
    <row r="37" spans="2:17" x14ac:dyDescent="0.2">
      <c r="B37" s="6"/>
      <c r="C37" s="16"/>
      <c r="D37" s="37"/>
      <c r="E37" s="37"/>
      <c r="F37" s="37"/>
      <c r="G37" s="37"/>
      <c r="H37" s="37"/>
      <c r="I37" s="37"/>
      <c r="J37" s="4"/>
      <c r="K37" s="4"/>
      <c r="L37" s="4"/>
      <c r="M37" s="4"/>
      <c r="N37" s="4"/>
      <c r="O37" s="4"/>
      <c r="P37" s="4"/>
      <c r="Q37" s="10"/>
    </row>
    <row r="38" spans="2:17" x14ac:dyDescent="0.2">
      <c r="B38" s="6"/>
      <c r="C38" s="6"/>
      <c r="D38" s="42"/>
      <c r="E38" s="43"/>
      <c r="F38" s="43"/>
      <c r="G38" s="43"/>
      <c r="H38" s="43"/>
      <c r="I38" s="44"/>
      <c r="J38" s="4"/>
      <c r="K38" s="4"/>
      <c r="L38" s="4"/>
      <c r="M38" s="4"/>
      <c r="N38" s="4"/>
      <c r="O38" s="4"/>
      <c r="P38" s="4"/>
      <c r="Q38" s="10"/>
    </row>
    <row r="39" spans="2:17" x14ac:dyDescent="0.2">
      <c r="B39" s="6"/>
      <c r="C39" s="6"/>
      <c r="D39" s="42"/>
      <c r="E39" s="43"/>
      <c r="F39" s="43"/>
      <c r="G39" s="43"/>
      <c r="H39" s="43"/>
      <c r="I39" s="44"/>
      <c r="J39" s="4"/>
      <c r="K39" s="4"/>
      <c r="L39" s="4"/>
      <c r="M39" s="4"/>
      <c r="N39" s="4"/>
      <c r="O39" s="4"/>
      <c r="P39" s="4"/>
      <c r="Q39" s="10"/>
    </row>
    <row r="40" spans="2:17" x14ac:dyDescent="0.2">
      <c r="B40" s="6"/>
      <c r="C40" s="6"/>
      <c r="D40" s="42"/>
      <c r="E40" s="43"/>
      <c r="F40" s="43"/>
      <c r="G40" s="43"/>
      <c r="H40" s="43"/>
      <c r="I40" s="44"/>
      <c r="J40" s="4"/>
      <c r="K40" s="4"/>
      <c r="L40" s="4"/>
      <c r="M40" s="4"/>
      <c r="N40" s="4"/>
      <c r="O40" s="4"/>
      <c r="P40" s="4"/>
      <c r="Q40" s="10"/>
    </row>
    <row r="41" spans="2:17" x14ac:dyDescent="0.2">
      <c r="B41" s="6"/>
      <c r="C41" s="6"/>
      <c r="D41" s="45"/>
      <c r="E41" s="46"/>
      <c r="F41" s="46"/>
      <c r="G41" s="46"/>
      <c r="H41" s="46"/>
      <c r="I41" s="47"/>
      <c r="J41" s="4"/>
      <c r="K41" s="4"/>
      <c r="L41" s="4"/>
      <c r="M41" s="4"/>
      <c r="N41" s="4"/>
      <c r="O41" s="4"/>
      <c r="P41" s="4"/>
      <c r="Q41" s="10"/>
    </row>
    <row r="42" spans="2:17" x14ac:dyDescent="0.2">
      <c r="B42" s="6"/>
      <c r="C42" s="6"/>
      <c r="D42" s="45"/>
      <c r="E42" s="46"/>
      <c r="F42" s="46"/>
      <c r="G42" s="46"/>
      <c r="H42" s="46"/>
      <c r="I42" s="47"/>
      <c r="J42" s="4"/>
      <c r="K42" s="4"/>
      <c r="L42" s="4"/>
      <c r="M42" s="4"/>
      <c r="N42" s="4"/>
      <c r="O42" s="4"/>
      <c r="P42" s="4"/>
      <c r="Q42" s="10"/>
    </row>
    <row r="43" spans="2:17" x14ac:dyDescent="0.2">
      <c r="B43" s="6"/>
      <c r="C43" s="6"/>
      <c r="D43" s="45"/>
      <c r="E43" s="46"/>
      <c r="F43" s="46"/>
      <c r="G43" s="46"/>
      <c r="H43" s="46"/>
      <c r="I43" s="47"/>
      <c r="J43" s="4"/>
      <c r="K43" s="4"/>
      <c r="L43" s="4"/>
      <c r="M43" s="4"/>
      <c r="N43" s="4"/>
      <c r="O43" s="4"/>
      <c r="P43" s="4"/>
      <c r="Q43" s="10"/>
    </row>
    <row r="44" spans="2:17" x14ac:dyDescent="0.2">
      <c r="B44" s="6"/>
      <c r="C44" s="6"/>
      <c r="D44" s="45"/>
      <c r="E44" s="46"/>
      <c r="F44" s="46"/>
      <c r="G44" s="46"/>
      <c r="H44" s="46"/>
      <c r="I44" s="47"/>
      <c r="J44" s="4"/>
      <c r="K44" s="4"/>
      <c r="L44" s="4"/>
      <c r="M44" s="4"/>
      <c r="N44" s="4"/>
      <c r="O44" s="4"/>
      <c r="P44" s="4"/>
      <c r="Q44" s="10"/>
    </row>
    <row r="45" spans="2:17" x14ac:dyDescent="0.2">
      <c r="B45" s="6"/>
      <c r="C45" s="7"/>
      <c r="D45" s="45"/>
      <c r="E45" s="46"/>
      <c r="F45" s="46"/>
      <c r="G45" s="46"/>
      <c r="H45" s="46"/>
      <c r="I45" s="47"/>
      <c r="J45" s="4"/>
      <c r="K45" s="4"/>
      <c r="L45" s="4"/>
      <c r="M45" s="4"/>
      <c r="N45" s="4"/>
      <c r="O45" s="4"/>
      <c r="P45" s="4"/>
      <c r="Q45" s="10"/>
    </row>
    <row r="46" spans="2:17" x14ac:dyDescent="0.2">
      <c r="B46" s="6"/>
      <c r="C46" s="7"/>
      <c r="D46" s="45"/>
      <c r="E46" s="46"/>
      <c r="F46" s="46"/>
      <c r="G46" s="46"/>
      <c r="H46" s="46"/>
      <c r="I46" s="47"/>
      <c r="J46" s="4"/>
      <c r="K46" s="4"/>
      <c r="L46" s="4"/>
      <c r="M46" s="4"/>
      <c r="N46" s="4"/>
      <c r="O46" s="4"/>
      <c r="P46" s="4"/>
      <c r="Q46" s="10"/>
    </row>
    <row r="47" spans="2:17" x14ac:dyDescent="0.2">
      <c r="B47" s="6"/>
      <c r="C47" s="7"/>
      <c r="D47" s="41"/>
      <c r="E47" s="41"/>
      <c r="F47" s="41"/>
      <c r="G47" s="41"/>
      <c r="H47" s="41"/>
      <c r="I47" s="41"/>
      <c r="J47" s="4"/>
      <c r="K47" s="4"/>
      <c r="L47" s="4"/>
      <c r="M47" s="4"/>
      <c r="N47" s="4"/>
      <c r="O47" s="4"/>
      <c r="P47" s="4"/>
      <c r="Q47" s="10"/>
    </row>
    <row r="48" spans="2:17" x14ac:dyDescent="0.2">
      <c r="B48" s="6"/>
      <c r="C48" s="7"/>
      <c r="D48" s="41"/>
      <c r="E48" s="41"/>
      <c r="F48" s="41"/>
      <c r="G48" s="41"/>
      <c r="H48" s="41"/>
      <c r="I48" s="41"/>
      <c r="J48" s="4"/>
      <c r="K48" s="4"/>
      <c r="L48" s="4"/>
      <c r="M48" s="4"/>
      <c r="N48" s="4"/>
      <c r="O48" s="4"/>
      <c r="P48" s="4"/>
      <c r="Q48" s="10"/>
    </row>
    <row r="49" spans="2:17" x14ac:dyDescent="0.2">
      <c r="B49" s="6"/>
      <c r="C49" s="7"/>
      <c r="D49" s="41"/>
      <c r="E49" s="41"/>
      <c r="F49" s="41"/>
      <c r="G49" s="41"/>
      <c r="H49" s="41"/>
      <c r="I49" s="41"/>
      <c r="J49" s="4"/>
      <c r="K49" s="4"/>
      <c r="L49" s="4"/>
      <c r="M49" s="4"/>
      <c r="N49" s="4"/>
      <c r="O49" s="4"/>
      <c r="P49" s="4"/>
      <c r="Q49" s="10"/>
    </row>
    <row r="50" spans="2:17" x14ac:dyDescent="0.2">
      <c r="B50" s="6"/>
      <c r="C50" s="7"/>
      <c r="D50" s="41"/>
      <c r="E50" s="41"/>
      <c r="F50" s="41"/>
      <c r="G50" s="41"/>
      <c r="H50" s="41"/>
      <c r="I50" s="41"/>
      <c r="J50" s="4"/>
      <c r="K50" s="4"/>
      <c r="L50" s="4"/>
      <c r="M50" s="4"/>
      <c r="N50" s="4"/>
      <c r="O50" s="4"/>
      <c r="P50" s="4"/>
      <c r="Q50" s="10"/>
    </row>
    <row r="51" spans="2:17" x14ac:dyDescent="0.2">
      <c r="B51" s="6"/>
      <c r="C51" s="7"/>
      <c r="D51" s="41"/>
      <c r="E51" s="41"/>
      <c r="F51" s="41"/>
      <c r="G51" s="41"/>
      <c r="H51" s="41"/>
      <c r="I51" s="41"/>
      <c r="J51" s="4"/>
      <c r="K51" s="4"/>
      <c r="L51" s="4"/>
      <c r="M51" s="4"/>
      <c r="N51" s="4"/>
      <c r="O51" s="4"/>
      <c r="P51" s="4"/>
      <c r="Q51" s="10"/>
    </row>
    <row r="52" spans="2:17" x14ac:dyDescent="0.2">
      <c r="B52" s="6"/>
      <c r="C52" s="7"/>
      <c r="D52" s="41"/>
      <c r="E52" s="41"/>
      <c r="F52" s="41"/>
      <c r="G52" s="41"/>
      <c r="H52" s="41"/>
      <c r="I52" s="41"/>
      <c r="J52" s="4"/>
      <c r="K52" s="4"/>
      <c r="L52" s="4"/>
      <c r="M52" s="4"/>
      <c r="N52" s="4"/>
      <c r="O52" s="4"/>
      <c r="P52" s="4"/>
      <c r="Q52" s="10"/>
    </row>
    <row r="53" spans="2:17" x14ac:dyDescent="0.2">
      <c r="B53" s="6"/>
      <c r="C53" s="3"/>
      <c r="D53" s="48"/>
      <c r="E53" s="49"/>
      <c r="F53" s="49"/>
      <c r="G53" s="49"/>
      <c r="H53" s="49"/>
      <c r="I53" s="50"/>
      <c r="J53" s="3"/>
      <c r="K53" s="3"/>
      <c r="L53" s="3"/>
      <c r="M53" s="3"/>
      <c r="N53" s="3"/>
      <c r="O53" s="3"/>
      <c r="P53" s="3"/>
      <c r="Q53" s="10"/>
    </row>
    <row r="54" spans="2:17" x14ac:dyDescent="0.2">
      <c r="C54" s="32"/>
      <c r="D54" s="32"/>
      <c r="E54" s="1"/>
      <c r="H54" s="51" t="s">
        <v>19</v>
      </c>
      <c r="I54" s="51"/>
      <c r="J54" s="11">
        <f>COUNTIF(J9:J53,"&gt;=70")</f>
        <v>13</v>
      </c>
      <c r="K54" s="11">
        <f t="shared" ref="K54:P54" si="2">COUNTIF(K9:K53,"&gt;=70")</f>
        <v>13</v>
      </c>
      <c r="L54" s="11">
        <f t="shared" si="2"/>
        <v>13</v>
      </c>
      <c r="M54" s="11">
        <f t="shared" si="2"/>
        <v>13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">
      <c r="C55" s="32"/>
      <c r="D55" s="32"/>
      <c r="E55" s="8"/>
      <c r="H55" s="52" t="s">
        <v>20</v>
      </c>
      <c r="I55" s="5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13</v>
      </c>
      <c r="O55" s="12">
        <f t="shared" si="4"/>
        <v>13</v>
      </c>
      <c r="P55" s="12">
        <f t="shared" si="4"/>
        <v>13</v>
      </c>
      <c r="Q55" s="12">
        <f t="shared" si="4"/>
        <v>13</v>
      </c>
    </row>
    <row r="56" spans="2:17" x14ac:dyDescent="0.2">
      <c r="C56" s="32"/>
      <c r="D56" s="32"/>
      <c r="E56" s="32"/>
      <c r="H56" s="52" t="s">
        <v>21</v>
      </c>
      <c r="I56" s="52"/>
      <c r="J56" s="12">
        <f>COUNT(J9:J53)</f>
        <v>13</v>
      </c>
      <c r="K56" s="12">
        <f t="shared" ref="K56:Q56" si="5">COUNT(K9:K53)</f>
        <v>13</v>
      </c>
      <c r="L56" s="12">
        <f t="shared" si="5"/>
        <v>13</v>
      </c>
      <c r="M56" s="12">
        <f t="shared" si="5"/>
        <v>13</v>
      </c>
      <c r="N56" s="12">
        <f t="shared" si="5"/>
        <v>13</v>
      </c>
      <c r="O56" s="12">
        <f t="shared" si="5"/>
        <v>13</v>
      </c>
      <c r="P56" s="12">
        <f t="shared" si="5"/>
        <v>13</v>
      </c>
      <c r="Q56" s="12">
        <f t="shared" si="5"/>
        <v>13</v>
      </c>
    </row>
    <row r="57" spans="2:17" x14ac:dyDescent="0.2">
      <c r="C57" s="32"/>
      <c r="D57" s="32"/>
      <c r="E57" s="1"/>
      <c r="H57" s="53" t="s">
        <v>16</v>
      </c>
      <c r="I57" s="53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">
      <c r="C58" s="32"/>
      <c r="D58" s="32"/>
      <c r="E58" s="1"/>
      <c r="H58" s="53" t="s">
        <v>17</v>
      </c>
      <c r="I58" s="53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">
      <c r="C59" s="32"/>
      <c r="D59" s="32"/>
      <c r="E59" s="8"/>
    </row>
    <row r="60" spans="2:17" x14ac:dyDescent="0.2">
      <c r="C60" s="1"/>
      <c r="D60" s="1"/>
      <c r="E60" s="8"/>
    </row>
    <row r="61" spans="2:17" x14ac:dyDescent="0.2">
      <c r="J61" s="54"/>
      <c r="K61" s="54"/>
      <c r="L61" s="54"/>
      <c r="M61" s="54"/>
      <c r="N61" s="54"/>
      <c r="O61" s="54"/>
      <c r="P61" s="54"/>
    </row>
    <row r="62" spans="2:17" x14ac:dyDescent="0.2">
      <c r="J62" s="55" t="s">
        <v>18</v>
      </c>
      <c r="K62" s="55"/>
      <c r="L62" s="55"/>
      <c r="M62" s="55"/>
      <c r="N62" s="55"/>
      <c r="O62" s="55"/>
      <c r="P62" s="55"/>
    </row>
  </sheetData>
  <mergeCells count="5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6:I36"/>
    <mergeCell ref="D37:I37"/>
    <mergeCell ref="D20:I20"/>
    <mergeCell ref="D21:I21"/>
    <mergeCell ref="D22:I22"/>
    <mergeCell ref="D23:I23"/>
    <mergeCell ref="D24:I24"/>
    <mergeCell ref="D25:I25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502-A</vt:lpstr>
      <vt:lpstr>ARRAS</vt:lpstr>
      <vt:lpstr>702-B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Office</cp:lastModifiedBy>
  <cp:lastPrinted>2023-03-21T15:13:53Z</cp:lastPrinted>
  <dcterms:created xsi:type="dcterms:W3CDTF">2023-03-14T19:16:59Z</dcterms:created>
  <dcterms:modified xsi:type="dcterms:W3CDTF">2024-11-22T18:05:02Z</dcterms:modified>
</cp:coreProperties>
</file>