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2\"/>
    </mc:Choice>
  </mc:AlternateContent>
  <xr:revisionPtr revIDLastSave="0" documentId="8_{933F2AD8-424E-476B-B371-2B5F8ACE2F9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3" l="1"/>
  <c r="D16" i="24"/>
  <c r="C16" i="24"/>
  <c r="A16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E18" i="23"/>
  <c r="I18" i="23" s="1"/>
  <c r="J18" i="23" s="1"/>
  <c r="D18" i="23"/>
  <c r="C18" i="23"/>
  <c r="D16" i="23"/>
  <c r="C16" i="23"/>
  <c r="D15" i="23"/>
  <c r="C15" i="23"/>
  <c r="A15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<sst xmlns="http://schemas.openxmlformats.org/spreadsheetml/2006/main" count="186" uniqueCount="44">
  <si>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</si>
  <si>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</si>
  <si>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</si>
  <si>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</si>
  <si>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</si>
  <si>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</si>
  <si>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</si>
  <si>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</si>
  <si>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</si>
  <si>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</si>
  <si>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</si>
  <si>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</si>
  <si>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</si>
  <si>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</si>
  <si>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</si>
  <si>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</si>
  <si>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</si>
  <si>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</si>
  <si>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</si>
  <si>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</si>
  <si>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</si>
  <si>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</si>
  <si>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</si>
  <si>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</si>
  <si>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</si>
  <si>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</si>
  <si>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</si>
  <si>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</si>
  <si>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</si>
  <si>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</si>
  <si>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</si>
  <si>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</si>
  <si>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</si>
  <si>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</si>
  <si>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</si>
  <si>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III</t>
  </si>
  <si>
    <t>IV</t>
  </si>
  <si>
    <t>V</t>
  </si>
  <si>
    <t>AGOSTO-DICIEMBRE  2024</t>
  </si>
  <si>
    <t>DESASRROLLO HUMANO</t>
  </si>
  <si>
    <t>107-A</t>
  </si>
  <si>
    <t>107-B</t>
  </si>
  <si>
    <t>DESARROLLO HUMANO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</si>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</sst>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14" sqref="E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1</v>
      </c>
      <c r="I8" s="36" t="s">
        <v>7</v>
      </c>
      <c r="J8" s="36"/>
      <c r="K8" s="36"/>
      <c r="L8" s="30" t="s">
        <v>38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39</v>
      </c>
      <c r="B14" s="9" t="s">
        <v>21</v>
      </c>
      <c r="C14" s="21" t="s">
        <v>40</v>
      </c>
      <c r="D14" s="9" t="s">
        <v>33</v>
      </c>
      <c r="E14" s="9">
        <v>21</v>
      </c>
      <c r="F14" s="9">
        <v>18</v>
      </c>
      <c r="G14" s="9"/>
      <c r="H14" s="10"/>
      <c r="I14" s="9">
        <v>3</v>
      </c>
      <c r="J14" s="10"/>
      <c r="K14" s="9"/>
      <c r="L14" s="10"/>
      <c r="M14" s="9">
        <v>86</v>
      </c>
      <c r="N14" s="15">
        <v>0.14000000000000001</v>
      </c>
    </row>
    <row r="15" spans="1:14" s="11" customFormat="1" x14ac:dyDescent="0.25">
      <c r="A15" s="8" t="s">
        <v>39</v>
      </c>
      <c r="B15" s="9" t="s">
        <v>21</v>
      </c>
      <c r="C15" s="21" t="s">
        <v>41</v>
      </c>
      <c r="D15" s="9" t="s">
        <v>33</v>
      </c>
      <c r="E15" s="9">
        <v>26</v>
      </c>
      <c r="F15" s="9">
        <v>12</v>
      </c>
      <c r="G15" s="9"/>
      <c r="H15" s="10"/>
      <c r="I15" s="9">
        <v>14</v>
      </c>
      <c r="J15" s="10"/>
      <c r="K15" s="9"/>
      <c r="L15" s="10"/>
      <c r="M15" s="9">
        <v>54</v>
      </c>
      <c r="N15" s="15">
        <v>0.46</v>
      </c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47</v>
      </c>
      <c r="F28" s="17">
        <f>SUM(F14:F27)</f>
        <v>30</v>
      </c>
      <c r="G28" s="17">
        <f>SUM(G14:G27)</f>
        <v>0</v>
      </c>
      <c r="H28" s="18">
        <f>SUM(F28:G28)/E28</f>
        <v>0.63829787234042556</v>
      </c>
      <c r="I28" s="17">
        <f t="shared" ref="I28" si="0">(E28-SUM(F28:G28))-K28</f>
        <v>17</v>
      </c>
      <c r="J28" s="18">
        <f t="shared" ref="J28" si="1">I28/E28</f>
        <v>0.36170212765957449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0.30000000000000004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AGOSTO-DICIEMBRE 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42</v>
      </c>
      <c r="B14" s="9" t="s">
        <v>43</v>
      </c>
      <c r="C14" s="21" t="s">
        <v>40</v>
      </c>
      <c r="D14" s="9" t="s">
        <v>33</v>
      </c>
      <c r="E14" s="9">
        <v>22</v>
      </c>
      <c r="F14" s="9">
        <v>20</v>
      </c>
      <c r="G14" s="9"/>
      <c r="H14" s="10"/>
      <c r="I14" s="9">
        <v>2</v>
      </c>
      <c r="J14" s="10"/>
      <c r="K14" s="9"/>
      <c r="L14" s="10"/>
      <c r="M14" s="9">
        <v>91</v>
      </c>
      <c r="N14" s="15">
        <v>0.09</v>
      </c>
    </row>
    <row r="15" spans="1:14" s="11" customFormat="1" x14ac:dyDescent="0.25">
      <c r="A15" s="8" t="s">
        <v>42</v>
      </c>
      <c r="B15" s="9" t="s">
        <v>43</v>
      </c>
      <c r="C15" s="21" t="s">
        <v>41</v>
      </c>
      <c r="D15" s="9" t="s">
        <v>33</v>
      </c>
      <c r="E15" s="9">
        <v>26</v>
      </c>
      <c r="F15" s="9">
        <v>23</v>
      </c>
      <c r="G15" s="9"/>
      <c r="H15" s="10"/>
      <c r="I15" s="9">
        <v>3</v>
      </c>
      <c r="J15" s="10"/>
      <c r="K15" s="9"/>
      <c r="L15" s="10"/>
      <c r="M15" s="9">
        <v>88</v>
      </c>
      <c r="N15" s="15">
        <v>0.12</v>
      </c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>
        <f>SUM(F14:F27)</f>
        <v>43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-43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89.5</v>
      </c>
      <c r="N28" s="19">
        <f>AVERAGE(N14:N27)</f>
        <v>0.105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A16" sqref="A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AGOSTO-DICIEMBRE 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DESASRROLLO HUMANO</v>
      </c>
      <c r="B14" s="9" t="s">
        <v>35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DESASRROLLO HUMANO</v>
      </c>
      <c r="B15" s="9" t="s">
        <v>35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 t="s">
        <v>35</v>
      </c>
      <c r="C16" s="9">
        <f>'1'!C16</f>
        <v>0</v>
      </c>
      <c r="D16" s="9">
        <f>'1'!D16</f>
        <v>0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/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AGOSTO-DICIEMBRE 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DESASRROLLO HUMANO</v>
      </c>
      <c r="B14" s="9" t="s">
        <v>36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DESASRROLLO HUMANO</v>
      </c>
      <c r="B15" s="9" t="s">
        <v>37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3" sqref="R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AGOSTO-DICIEMBRE 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DESASRROLLO HUMANO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DESASRROLLO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>
        <v>2</v>
      </c>
      <c r="G16" s="9">
        <v>0</v>
      </c>
      <c r="H16" s="10" t="e">
        <f t="shared" si="0"/>
        <v>#DIV/0!</v>
      </c>
      <c r="I16" s="9">
        <f t="shared" si="1"/>
        <v>-2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58</v>
      </c>
      <c r="G28" s="17">
        <f>SUM(G14:G27)</f>
        <v>0</v>
      </c>
      <c r="H28" s="18">
        <f>SUM(F28:G28)/E28</f>
        <v>0.87878787878787878</v>
      </c>
      <c r="I28" s="17">
        <f t="shared" si="1"/>
        <v>8</v>
      </c>
      <c r="J28" s="18">
        <f t="shared" si="2"/>
        <v>0.12121212121212122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2024-10-21T20:16:43Z</dcterms:modified>
  <cp:category/>
  <cp:contentStatus/>
</cp:coreProperties>
</file>