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4\"/>
    </mc:Choice>
  </mc:AlternateContent>
  <xr:revisionPtr revIDLastSave="0" documentId="13_ncr:1_{C54685F6-8FCA-4DE4-A744-B9375FD3D90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H14" i="25"/>
  <c r="H15" i="25"/>
  <c r="E28" i="25"/>
  <c r="E28" i="24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<sst xmlns="http://schemas.openxmlformats.org/spreadsheetml/2006/main" count="191" uniqueCount="43">
  <si>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</si>
  <si>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</si>
  <si>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</si>
  <si>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</si>
  <si>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</si>
  <si>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</si>
  <si>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</si>
  <si>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</si>
  <si>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</si>
  <si>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</si>
  <si>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</si>
  <si>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</si>
  <si>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</si>
  <si>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</si>
  <si>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</si>
  <si>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</si>
  <si>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</si>
  <si>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</si>
  <si>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</si>
  <si>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</si>
  <si>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</si>
  <si>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</si>
  <si>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</si>
  <si>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</si>
  <si>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</si>
  <si>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</si>
  <si>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</si>
  <si>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</si>
  <si>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</si>
  <si>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</si>
  <si>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</si>
  <si>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</si>
  <si>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</si>
  <si>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</si>
  <si>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</si>
  <si>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III</t>
  </si>
  <si>
    <t>IV</t>
  </si>
  <si>
    <t>AGOSTO-DICIEMBRE  2024</t>
  </si>
  <si>
    <t>DESASRROLLO HUMANO</t>
  </si>
  <si>
    <t>107-A</t>
  </si>
  <si>
    <t>107-B</t>
  </si>
  <si>
    <t>DESARROLLO HUMANO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</si>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</sst>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38</v>
      </c>
      <c r="B14" s="9" t="s">
        <v>21</v>
      </c>
      <c r="C14" s="21" t="s">
        <v>39</v>
      </c>
      <c r="D14" s="9" t="s">
        <v>33</v>
      </c>
      <c r="E14" s="9">
        <v>21</v>
      </c>
      <c r="F14" s="9">
        <v>18</v>
      </c>
      <c r="G14" s="9"/>
      <c r="H14" s="10"/>
      <c r="I14" s="9">
        <v>3</v>
      </c>
      <c r="J14" s="10"/>
      <c r="K14" s="9"/>
      <c r="L14" s="10"/>
      <c r="M14" s="9">
        <v>86</v>
      </c>
      <c r="N14" s="15">
        <v>0.14000000000000001</v>
      </c>
    </row>
    <row r="15" spans="1:14" s="11" customFormat="1" x14ac:dyDescent="0.25">
      <c r="A15" s="8" t="s">
        <v>38</v>
      </c>
      <c r="B15" s="9" t="s">
        <v>21</v>
      </c>
      <c r="C15" s="21" t="s">
        <v>40</v>
      </c>
      <c r="D15" s="9" t="s">
        <v>33</v>
      </c>
      <c r="E15" s="9">
        <v>26</v>
      </c>
      <c r="F15" s="9">
        <v>12</v>
      </c>
      <c r="G15" s="9"/>
      <c r="H15" s="10"/>
      <c r="I15" s="9">
        <v>14</v>
      </c>
      <c r="J15" s="10"/>
      <c r="K15" s="9"/>
      <c r="L15" s="10"/>
      <c r="M15" s="9">
        <v>54</v>
      </c>
      <c r="N15" s="15">
        <v>0.46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47</v>
      </c>
      <c r="F28" s="17">
        <f>SUM(F14:F27)</f>
        <v>30</v>
      </c>
      <c r="G28" s="17">
        <f>SUM(G14:G27)</f>
        <v>0</v>
      </c>
      <c r="H28" s="18">
        <f>SUM(F28:G28)/E28</f>
        <v>0.63829787234042556</v>
      </c>
      <c r="I28" s="17">
        <f t="shared" ref="I28" si="0">(E28-SUM(F28:G28))-K28</f>
        <v>17</v>
      </c>
      <c r="J28" s="18">
        <f t="shared" ref="J28" si="1">I28/E28</f>
        <v>0.36170212765957449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0.30000000000000004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41</v>
      </c>
      <c r="B14" s="9" t="s">
        <v>42</v>
      </c>
      <c r="C14" s="21" t="s">
        <v>39</v>
      </c>
      <c r="D14" s="9" t="s">
        <v>33</v>
      </c>
      <c r="E14" s="9">
        <v>22</v>
      </c>
      <c r="F14" s="9">
        <v>20</v>
      </c>
      <c r="G14" s="9"/>
      <c r="H14" s="10"/>
      <c r="I14" s="9">
        <v>1</v>
      </c>
      <c r="J14" s="10"/>
      <c r="K14" s="9"/>
      <c r="L14" s="10"/>
      <c r="M14" s="9">
        <v>95</v>
      </c>
      <c r="N14" s="15">
        <v>0.05</v>
      </c>
    </row>
    <row r="15" spans="1:14" s="11" customFormat="1" x14ac:dyDescent="0.25">
      <c r="A15" s="8" t="s">
        <v>41</v>
      </c>
      <c r="B15" s="9" t="s">
        <v>42</v>
      </c>
      <c r="C15" s="21" t="s">
        <v>40</v>
      </c>
      <c r="D15" s="9" t="s">
        <v>33</v>
      </c>
      <c r="E15" s="9">
        <v>28</v>
      </c>
      <c r="F15" s="9">
        <v>22</v>
      </c>
      <c r="G15" s="9"/>
      <c r="H15" s="10"/>
      <c r="I15" s="9">
        <v>4</v>
      </c>
      <c r="J15" s="10"/>
      <c r="K15" s="9"/>
      <c r="L15" s="10"/>
      <c r="M15" s="9">
        <v>79</v>
      </c>
      <c r="N15" s="15">
        <v>0.14000000000000001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42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-42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87</v>
      </c>
      <c r="N28" s="19">
        <f>AVERAGE(N14:N27)</f>
        <v>9.5000000000000001E-2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 t="s">
        <v>35</v>
      </c>
      <c r="C14" s="9" t="str">
        <f>'1'!C14</f>
        <v>107-A</v>
      </c>
      <c r="D14" s="9" t="str">
        <f>'1'!D14</f>
        <v>IGEM</v>
      </c>
      <c r="E14" s="9">
        <v>21</v>
      </c>
      <c r="F14" s="9">
        <v>21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9" t="str">
        <f>'1'!A15</f>
        <v>DESASRROLLO HUMANO</v>
      </c>
      <c r="B15" s="9" t="s">
        <v>35</v>
      </c>
      <c r="C15" s="9" t="str">
        <f>'1'!C15</f>
        <v>107-B</v>
      </c>
      <c r="D15" s="9" t="str">
        <f>'1'!D15</f>
        <v>IGEM</v>
      </c>
      <c r="E15" s="9">
        <v>28</v>
      </c>
      <c r="F15" s="9">
        <v>22</v>
      </c>
      <c r="G15" s="9"/>
      <c r="H15" s="10"/>
      <c r="I15" s="9">
        <v>4</v>
      </c>
      <c r="J15" s="10"/>
      <c r="K15" s="9"/>
      <c r="L15" s="10"/>
      <c r="M15" s="9">
        <v>79</v>
      </c>
      <c r="N15" s="15">
        <v>0.14000000000000001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43</v>
      </c>
      <c r="G28" s="17">
        <f>SUM(G14:G27)</f>
        <v>0</v>
      </c>
      <c r="H28" s="18">
        <f>SUM(F28:G28)/E28</f>
        <v>0.87755102040816324</v>
      </c>
      <c r="I28" s="17">
        <f t="shared" ref="I28" si="0">(E28-SUM(F28:G28))-K28</f>
        <v>6</v>
      </c>
      <c r="J28" s="18">
        <f t="shared" ref="J28" si="1">I28/E28</f>
        <v>0.12244897959183673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7.0000000000000007E-2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 t="s">
        <v>36</v>
      </c>
      <c r="C14" s="9" t="str">
        <f>'1'!C14</f>
        <v>107-A</v>
      </c>
      <c r="D14" s="9" t="str">
        <f>'1'!D14</f>
        <v>IGEM</v>
      </c>
      <c r="E14" s="9">
        <v>21</v>
      </c>
      <c r="F14" s="9">
        <v>21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9" t="str">
        <f>'1'!A15</f>
        <v>DESASRROLLO HUMANO</v>
      </c>
      <c r="B15" s="9" t="s">
        <v>36</v>
      </c>
      <c r="C15" s="9" t="str">
        <f>'1'!C15</f>
        <v>107-B</v>
      </c>
      <c r="D15" s="9" t="str">
        <f>'1'!D15</f>
        <v>IGEM</v>
      </c>
      <c r="E15" s="9">
        <v>28</v>
      </c>
      <c r="F15" s="9">
        <v>22</v>
      </c>
      <c r="G15" s="9"/>
      <c r="H15" s="10"/>
      <c r="I15" s="9">
        <v>4</v>
      </c>
      <c r="J15" s="10"/>
      <c r="K15" s="9"/>
      <c r="L15" s="10"/>
      <c r="M15" s="9">
        <v>79</v>
      </c>
      <c r="N15" s="15">
        <v>0.14000000000000001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2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43</v>
      </c>
      <c r="G28" s="17">
        <f>SUM(G14:G27)</f>
        <v>0</v>
      </c>
      <c r="H28" s="18">
        <f>SUM(F28:G28)/E28</f>
        <v>0.87755102040816324</v>
      </c>
      <c r="I28" s="17">
        <f t="shared" ref="I18:I28" si="0">(E28-SUM(F28:G28))-K28</f>
        <v>6</v>
      </c>
      <c r="J28" s="18">
        <f t="shared" ref="J18:J28" si="1">I28/E28</f>
        <v>0.12244897959183673</v>
      </c>
      <c r="K28" s="17">
        <f>SUM(K14:K27)</f>
        <v>0</v>
      </c>
      <c r="L28" s="18">
        <f t="shared" ref="L18:L28" si="2">K28/E28</f>
        <v>0</v>
      </c>
      <c r="M28" s="17">
        <f>AVERAGE(M14:M27)</f>
        <v>89.5</v>
      </c>
      <c r="N28" s="19">
        <f>AVERAGE(N14:N27)</f>
        <v>7.0000000000000007E-2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/>
      <c r="C14" s="9" t="s">
        <v>39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DESASRROLLO HUMANO</v>
      </c>
      <c r="B15" s="9"/>
      <c r="C15" s="9" t="s">
        <v>40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56</v>
      </c>
      <c r="G28" s="17">
        <f>SUM(G14:G27)</f>
        <v>0</v>
      </c>
      <c r="H28" s="18">
        <f>SUM(F28:G28)/E28</f>
        <v>0.84848484848484851</v>
      </c>
      <c r="I28" s="17">
        <f t="shared" si="1"/>
        <v>10</v>
      </c>
      <c r="J28" s="18">
        <f t="shared" si="2"/>
        <v>0.15151515151515152</v>
      </c>
      <c r="K28" s="17">
        <f>SUM(K14:K27)</f>
        <v>0</v>
      </c>
      <c r="L28" s="18">
        <f t="shared" si="3"/>
        <v>0</v>
      </c>
      <c r="M28" s="17">
        <f>AVERAGE(M14:M27)</f>
        <v>85.5</v>
      </c>
      <c r="N28" s="19">
        <f>AVERAGE(N14:N27)</f>
        <v>0.14500000000000002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2024-12-04T21:48:49Z</dcterms:modified>
  <cp:category/>
  <cp:contentStatus/>
</cp:coreProperties>
</file>