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2024\ago-sep24\DOCENTE\TERCERA\"/>
    </mc:Choice>
  </mc:AlternateContent>
  <xr:revisionPtr revIDLastSave="0" documentId="13_ncr:1_{1BBCDEFB-120E-4CC1-BCE8-99B7F3D4F3B8}" xr6:coauthVersionLast="47" xr6:coauthVersionMax="47" xr10:uidLastSave="{00000000-0000-0000-0000-000000000000}"/>
  <bookViews>
    <workbookView xWindow="-108" yWindow="-108" windowWidth="23256" windowHeight="12456" tabRatio="685" xr2:uid="{00000000-000D-0000-FFFF-FFFF00000000}"/>
  </bookViews>
  <sheets>
    <sheet name="FUNDAMENTOS INT DE NEG I" sheetId="4" r:id="rId1"/>
    <sheet name="LENGUAJES Y AUTOMAS 1" sheetId="3" r:id="rId2"/>
    <sheet name="LENGUAJES Y AUTOMATAS 1" sheetId="6" r:id="rId3"/>
    <sheet name="ESTRUCTURA DE DATOS" sheetId="1" r:id="rId4"/>
    <sheet name="MATEMATICAS DISCRETA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5" l="1"/>
  <c r="L34" i="6"/>
  <c r="M34" i="6"/>
  <c r="K49" i="5"/>
  <c r="K43" i="1"/>
  <c r="L36" i="3"/>
  <c r="M36" i="3"/>
  <c r="L35" i="3"/>
  <c r="M35" i="3"/>
  <c r="M34" i="3"/>
  <c r="L34" i="3"/>
  <c r="K36" i="3"/>
  <c r="K25" i="4"/>
  <c r="M39" i="3"/>
  <c r="L39" i="3"/>
  <c r="K30" i="4"/>
  <c r="Q24" i="4"/>
  <c r="B22" i="5" l="1"/>
  <c r="B23" i="5"/>
  <c r="B24" i="5"/>
  <c r="B25" i="5"/>
  <c r="B26" i="5"/>
  <c r="B27" i="5"/>
  <c r="B28" i="5"/>
  <c r="B29" i="5"/>
  <c r="B30" i="5"/>
  <c r="B31" i="5"/>
  <c r="B32" i="5"/>
  <c r="B33" i="5"/>
  <c r="B34" i="5" s="1"/>
  <c r="J45" i="5"/>
  <c r="K34" i="3"/>
  <c r="J36" i="3" l="1"/>
  <c r="J34" i="3"/>
  <c r="J25" i="4"/>
  <c r="J29" i="6" l="1"/>
  <c r="B10" i="6"/>
  <c r="B11" i="6" s="1"/>
  <c r="B12" i="6" s="1"/>
  <c r="B13" i="6" s="1"/>
  <c r="B14" i="6" s="1"/>
  <c r="B15" i="6" s="1"/>
  <c r="B16" i="6" s="1"/>
  <c r="B17" i="6" s="1"/>
  <c r="B18" i="6" s="1"/>
  <c r="B22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J43" i="1"/>
  <c r="J30" i="4"/>
  <c r="K34" i="6"/>
  <c r="J34" i="6"/>
  <c r="K39" i="3"/>
  <c r="J39" i="3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31" i="6"/>
  <c r="O31" i="6"/>
  <c r="N31" i="6"/>
  <c r="M31" i="6"/>
  <c r="L31" i="6"/>
  <c r="K31" i="6"/>
  <c r="J31" i="6"/>
  <c r="P30" i="6"/>
  <c r="O30" i="6"/>
  <c r="N30" i="6"/>
  <c r="M30" i="6"/>
  <c r="L30" i="6"/>
  <c r="K30" i="6"/>
  <c r="J30" i="6"/>
  <c r="P29" i="6"/>
  <c r="O29" i="6"/>
  <c r="N29" i="6"/>
  <c r="M29" i="6"/>
  <c r="L29" i="6"/>
  <c r="K29" i="6"/>
  <c r="P46" i="5"/>
  <c r="O46" i="5"/>
  <c r="N46" i="5"/>
  <c r="M46" i="5"/>
  <c r="L46" i="5"/>
  <c r="K46" i="5"/>
  <c r="J46" i="5"/>
  <c r="P45" i="5"/>
  <c r="O45" i="5"/>
  <c r="N45" i="5"/>
  <c r="M45" i="5"/>
  <c r="L45" i="5"/>
  <c r="K45" i="5"/>
  <c r="P44" i="5"/>
  <c r="O44" i="5"/>
  <c r="N44" i="5"/>
  <c r="N47" i="5" s="1"/>
  <c r="M44" i="5"/>
  <c r="L44" i="5"/>
  <c r="L47" i="5" s="1"/>
  <c r="K44" i="5"/>
  <c r="K47" i="5" s="1"/>
  <c r="J4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P27" i="4"/>
  <c r="O27" i="4"/>
  <c r="N27" i="4"/>
  <c r="M27" i="4"/>
  <c r="L27" i="4"/>
  <c r="K27" i="4"/>
  <c r="J27" i="4"/>
  <c r="P26" i="4"/>
  <c r="O26" i="4"/>
  <c r="N26" i="4"/>
  <c r="M26" i="4"/>
  <c r="L26" i="4"/>
  <c r="K26" i="4"/>
  <c r="J26" i="4"/>
  <c r="P25" i="4"/>
  <c r="P28" i="4" s="1"/>
  <c r="O25" i="4"/>
  <c r="O28" i="4" s="1"/>
  <c r="N25" i="4"/>
  <c r="N28" i="4" s="1"/>
  <c r="M25" i="4"/>
  <c r="L25" i="4"/>
  <c r="L28" i="4" s="1"/>
  <c r="B10" i="4"/>
  <c r="B11" i="4" s="1"/>
  <c r="B12" i="4" s="1"/>
  <c r="B13" i="4" s="1"/>
  <c r="B14" i="4" s="1"/>
  <c r="B15" i="4" s="1"/>
  <c r="B16" i="4" s="1"/>
  <c r="B17" i="4" s="1"/>
  <c r="P36" i="3"/>
  <c r="O36" i="3"/>
  <c r="N36" i="3"/>
  <c r="P35" i="3"/>
  <c r="O35" i="3"/>
  <c r="N35" i="3"/>
  <c r="K35" i="3"/>
  <c r="J35" i="3"/>
  <c r="P34" i="3"/>
  <c r="P37" i="3" s="1"/>
  <c r="O34" i="3"/>
  <c r="O37" i="3" s="1"/>
  <c r="N34" i="3"/>
  <c r="B11" i="3"/>
  <c r="B12" i="3" s="1"/>
  <c r="B13" i="3" s="1"/>
  <c r="B14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M47" i="5" l="1"/>
  <c r="O47" i="5"/>
  <c r="P47" i="5"/>
  <c r="J47" i="5"/>
  <c r="O32" i="6"/>
  <c r="L32" i="6"/>
  <c r="P32" i="6"/>
  <c r="M32" i="6"/>
  <c r="N32" i="6"/>
  <c r="J32" i="6"/>
  <c r="K32" i="6"/>
  <c r="J37" i="3"/>
  <c r="K37" i="3"/>
  <c r="L37" i="3"/>
  <c r="M37" i="3"/>
  <c r="N37" i="3"/>
  <c r="K28" i="4"/>
  <c r="M28" i="4"/>
  <c r="K29" i="4"/>
  <c r="M29" i="4"/>
  <c r="O29" i="4"/>
  <c r="J28" i="4"/>
  <c r="J38" i="3"/>
  <c r="J48" i="5"/>
  <c r="K33" i="6"/>
  <c r="Q39" i="1"/>
  <c r="Q38" i="1"/>
  <c r="L48" i="5"/>
  <c r="N48" i="5"/>
  <c r="P48" i="5"/>
  <c r="Q27" i="4"/>
  <c r="L38" i="3"/>
  <c r="N38" i="3"/>
  <c r="P38" i="3"/>
  <c r="Q40" i="1"/>
  <c r="Q41" i="1" s="1"/>
  <c r="Q36" i="3"/>
  <c r="K38" i="3"/>
  <c r="M38" i="3"/>
  <c r="O38" i="3"/>
  <c r="L29" i="4"/>
  <c r="N29" i="4"/>
  <c r="P29" i="4"/>
  <c r="Q46" i="5"/>
  <c r="K48" i="5"/>
  <c r="M48" i="5"/>
  <c r="O48" i="5"/>
  <c r="J33" i="6"/>
  <c r="L33" i="6"/>
  <c r="N33" i="6"/>
  <c r="P33" i="6"/>
  <c r="Q31" i="6"/>
  <c r="M33" i="6"/>
  <c r="O33" i="6"/>
  <c r="Q29" i="6"/>
  <c r="Q30" i="6"/>
  <c r="Q44" i="5"/>
  <c r="Q45" i="5"/>
  <c r="Q48" i="5" s="1"/>
  <c r="J29" i="4"/>
  <c r="Q25" i="4"/>
  <c r="Q26" i="4"/>
  <c r="Q34" i="3"/>
  <c r="Q35" i="3"/>
  <c r="K40" i="1"/>
  <c r="L40" i="1"/>
  <c r="M40" i="1"/>
  <c r="N40" i="1"/>
  <c r="O40" i="1"/>
  <c r="P40" i="1"/>
  <c r="J40" i="1"/>
  <c r="K39" i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3" i="6" l="1"/>
  <c r="Q38" i="3"/>
  <c r="Q28" i="4"/>
  <c r="Q29" i="4"/>
  <c r="Q42" i="1"/>
  <c r="Q37" i="3"/>
  <c r="Q47" i="5"/>
  <c r="Q32" i="6"/>
  <c r="K42" i="1" l="1"/>
  <c r="L42" i="1"/>
  <c r="M42" i="1"/>
  <c r="N42" i="1"/>
  <c r="O42" i="1"/>
  <c r="P42" i="1"/>
  <c r="K41" i="1"/>
  <c r="L41" i="1"/>
  <c r="M41" i="1"/>
  <c r="N41" i="1"/>
  <c r="O41" i="1"/>
  <c r="P41" i="1"/>
  <c r="J42" i="1"/>
  <c r="J41" i="1"/>
</calcChain>
</file>

<file path=xl/sharedStrings.xml><?xml version="1.0" encoding="utf-8"?>
<sst xmlns="http://schemas.openxmlformats.org/spreadsheetml/2006/main" count="369" uniqueCount="266">
  <si>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</si>
  <si>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</si>
  <si>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</si>
  <si>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</si>
  <si>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</si>
  <si>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</si>
  <si>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</si>
  <si>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</si>
  <si>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</si>
  <si>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</si>
  <si>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</si>
  <si>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</si>
  <si>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</si>
  <si>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</si>
  <si>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</si>
  <si>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</si>
  <si>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</si>
  <si>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</si>
  <si>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</si>
  <si>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</si>
  <si>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</si>
  <si>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</si>
  <si>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</si>
  <si>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</si>
  <si>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</si>
  <si>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</si>
  <si>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 xml:space="preserve">FUNDAMENTOS DE INTELIGENCIA DE NEGOCIOS </t>
  </si>
  <si>
    <t>LENGUAJES Y AUTOMATAS 1</t>
  </si>
  <si>
    <t>504 A</t>
  </si>
  <si>
    <t>LENGUAJES Y AUTOMATAS I</t>
  </si>
  <si>
    <t>504B</t>
  </si>
  <si>
    <t>704IN</t>
  </si>
  <si>
    <t>ESTRUCTURA DE DATOS</t>
  </si>
  <si>
    <t>304 A</t>
  </si>
  <si>
    <t>HERNANDEZ CORTES JADE DAINARA</t>
  </si>
  <si>
    <t>ORTIZ VERGARA DIEGO DE JESUS</t>
  </si>
  <si>
    <t>TOTO BAUTISTA EDUARDO ABISAI</t>
  </si>
  <si>
    <t>211U0179</t>
  </si>
  <si>
    <t>BETAZA PEREZ EMILY JOANA</t>
  </si>
  <si>
    <t>CRUZ GUTIERREZ FRANCISCO JAVIER</t>
  </si>
  <si>
    <t>GARCIA CASADOS JEREMY</t>
  </si>
  <si>
    <t>GARCIA TOME EVELYN JANNET</t>
  </si>
  <si>
    <t>HERNANDEZ GORGONIO ITZEL ARIDAY</t>
  </si>
  <si>
    <t>MARTINEZ MARCIAL DIEGO ADOLFO</t>
  </si>
  <si>
    <t>MARTINEZ PAXTIAN FERNANDO</t>
  </si>
  <si>
    <t>PALMA SIFUENTES DIEGO EDUARDO</t>
  </si>
  <si>
    <t>RODRIGUEZ BLANCO MELINA</t>
  </si>
  <si>
    <t>ROMERO MIMENDI AARON EMANUEL</t>
  </si>
  <si>
    <t>231U0146</t>
  </si>
  <si>
    <t>231U0151</t>
  </si>
  <si>
    <t>231U0155</t>
  </si>
  <si>
    <t>231U0156</t>
  </si>
  <si>
    <t>231U0157</t>
  </si>
  <si>
    <t>231U0161</t>
  </si>
  <si>
    <t>231U0175</t>
  </si>
  <si>
    <t>FLORES OLIVEROS FRANCISCO JESUS</t>
  </si>
  <si>
    <t>221U0241</t>
  </si>
  <si>
    <t>221U0239</t>
  </si>
  <si>
    <t>221U0233</t>
  </si>
  <si>
    <t>221U0198</t>
  </si>
  <si>
    <t>221U0190</t>
  </si>
  <si>
    <t>104 A</t>
  </si>
  <si>
    <t>BAXIN MIXTEGA EDUARDO IVÁN</t>
  </si>
  <si>
    <t xml:space="preserve">231U0140 </t>
  </si>
  <si>
    <t xml:space="preserve">CANCINO MENENDEZ GUADALUPE  </t>
  </si>
  <si>
    <t xml:space="preserve"> CHIGO VÁSQUEZ RICARDO</t>
  </si>
  <si>
    <t xml:space="preserve"> 221U0198</t>
  </si>
  <si>
    <t xml:space="preserve">CATEMAXCA ORTIZ YARELI  </t>
  </si>
  <si>
    <t xml:space="preserve">231U0141 </t>
  </si>
  <si>
    <t xml:space="preserve">231U0137 </t>
  </si>
  <si>
    <t>221U0192</t>
  </si>
  <si>
    <t xml:space="preserve">231U0147 </t>
  </si>
  <si>
    <t xml:space="preserve">CRUZ AMBROSIO BRIAN JOSUE  </t>
  </si>
  <si>
    <t xml:space="preserve"> 231U0148 </t>
  </si>
  <si>
    <t xml:space="preserve"> CRUZ CASTILLO JOSUE  </t>
  </si>
  <si>
    <t xml:space="preserve"> CONTRERAS ARAIZA ZAIDA GUADALUPE </t>
  </si>
  <si>
    <t xml:space="preserve">231U0149 </t>
  </si>
  <si>
    <t>ESCALERA GARCIA ORLANDO ALEXIS</t>
  </si>
  <si>
    <t>231U0469</t>
  </si>
  <si>
    <t>FONSECA ALVIZAR JAIRO ALAIN</t>
  </si>
  <si>
    <t xml:space="preserve">231U0158 </t>
  </si>
  <si>
    <t xml:space="preserve"> HERNANDEZ GARRIDO DIEGO  </t>
  </si>
  <si>
    <t xml:space="preserve">231U0160 </t>
  </si>
  <si>
    <t xml:space="preserve"> LOPEZ BARRAZA ERICK ALEJANDRO </t>
  </si>
  <si>
    <t xml:space="preserve"> 231U0162</t>
  </si>
  <si>
    <t xml:space="preserve">LOPEZ MEDINA ROXANA </t>
  </si>
  <si>
    <t xml:space="preserve">  231U0163 </t>
  </si>
  <si>
    <t xml:space="preserve"> MARTINEZ AGUILAR HERTZHEL RAMSES</t>
  </si>
  <si>
    <t xml:space="preserve"> 231U0166</t>
  </si>
  <si>
    <t xml:space="preserve"> 231U0168</t>
  </si>
  <si>
    <t xml:space="preserve"> MIROS CALIENTE JOSE DE JESUS</t>
  </si>
  <si>
    <t xml:space="preserve"> 221U0225 </t>
  </si>
  <si>
    <t xml:space="preserve">JUAN PALACIOS SARA  </t>
  </si>
  <si>
    <t>MORALES IXTEPAN GEOVANY DE JESUS</t>
  </si>
  <si>
    <t xml:space="preserve">221U0236 </t>
  </si>
  <si>
    <t xml:space="preserve">231U0484 </t>
  </si>
  <si>
    <t xml:space="preserve"> 221U0245 </t>
  </si>
  <si>
    <t xml:space="preserve">RODRIGUEZ LOPEZ JAZER </t>
  </si>
  <si>
    <t>231U0626</t>
  </si>
  <si>
    <t xml:space="preserve">PEREZ SANCHEZ VICTOR EDEN   </t>
  </si>
  <si>
    <t>241U0142</t>
  </si>
  <si>
    <t>241U0145</t>
  </si>
  <si>
    <t>CADENA TOTO FERNANDO JAVIER</t>
  </si>
  <si>
    <t>241U0146</t>
  </si>
  <si>
    <t>CAGAL LUCIANO CESAR IVAN</t>
  </si>
  <si>
    <t xml:space="preserve">  231U0142 </t>
  </si>
  <si>
    <t xml:space="preserve"> AMBROS TORNADO DEYZI AIMETH        </t>
  </si>
  <si>
    <t>CEBALLOS SERRANO JOSE ENRIQUE</t>
  </si>
  <si>
    <t xml:space="preserve">241U0152 </t>
  </si>
  <si>
    <t>CRUZ LAZARO YOSELIN</t>
  </si>
  <si>
    <t>231U0152</t>
  </si>
  <si>
    <t xml:space="preserve"> FERMAN ESCRIBANO VICTOR MANUEL  </t>
  </si>
  <si>
    <t xml:space="preserve"> GARCIA CASADOS JEREMY </t>
  </si>
  <si>
    <t xml:space="preserve"> 241U0156</t>
  </si>
  <si>
    <t xml:space="preserve"> 231U0155</t>
  </si>
  <si>
    <t>HERNANDEZ RODRIGUEZ ROBERTO</t>
  </si>
  <si>
    <t xml:space="preserve">241U0157 </t>
  </si>
  <si>
    <t>241U0159</t>
  </si>
  <si>
    <t xml:space="preserve">HERNANDEZ VILLEGAS ANGEL ELIHU   </t>
  </si>
  <si>
    <t>241U0160</t>
  </si>
  <si>
    <t xml:space="preserve"> JACOBO TOTO NESTOR JULIAN </t>
  </si>
  <si>
    <t xml:space="preserve"> LIRA DOMINGUEZ CAMILA</t>
  </si>
  <si>
    <t xml:space="preserve"> 231U0165 </t>
  </si>
  <si>
    <t>241U0165</t>
  </si>
  <si>
    <t>MIXTEGA HERNANDEZ ALAN VLADIMIR</t>
  </si>
  <si>
    <t xml:space="preserve">241U0166 </t>
  </si>
  <si>
    <t>MOLINA PEREZ LUIS ALEJANDRO</t>
  </si>
  <si>
    <t xml:space="preserve"> 241U0167</t>
  </si>
  <si>
    <t xml:space="preserve">OCTAVO GUATZOZON ROSELI </t>
  </si>
  <si>
    <t xml:space="preserve"> 241U0168</t>
  </si>
  <si>
    <t xml:space="preserve">MATIAS SEBA MARTHA CECILIA    </t>
  </si>
  <si>
    <t xml:space="preserve"> ORGANISTA VILLASECA INGRID KARINA</t>
  </si>
  <si>
    <t>241U0613</t>
  </si>
  <si>
    <t xml:space="preserve">PEREZ QUINO JANYN IVETH </t>
  </si>
  <si>
    <t xml:space="preserve"> 241U0171</t>
  </si>
  <si>
    <t xml:space="preserve"> PUCHETA COTO MAURICIO</t>
  </si>
  <si>
    <t xml:space="preserve"> 241U0173</t>
  </si>
  <si>
    <t xml:space="preserve"> RUIZ SAENZ ALEXANDER RAFAEL</t>
  </si>
  <si>
    <t xml:space="preserve"> 241U0174 </t>
  </si>
  <si>
    <t>SUAREZ NAVA ALICIA</t>
  </si>
  <si>
    <t xml:space="preserve"> 241U0175</t>
  </si>
  <si>
    <t xml:space="preserve"> TEMIX ANDRADE ANDRES</t>
  </si>
  <si>
    <t xml:space="preserve"> 231U0177</t>
  </si>
  <si>
    <t>TEOBAL ORTIZ AXEL DE JESUS</t>
  </si>
  <si>
    <t xml:space="preserve">  241U0163</t>
  </si>
  <si>
    <t xml:space="preserve">231U0178 </t>
  </si>
  <si>
    <t>VELAZCO PALMA PABLO ALEJANDRO</t>
  </si>
  <si>
    <t>231U0639</t>
  </si>
  <si>
    <t>ZACARIAS TORRES JULIAN ARTURO R</t>
  </si>
  <si>
    <t xml:space="preserve">211U0174 </t>
  </si>
  <si>
    <t xml:space="preserve">BELTRAN HERNANDEZ JUAN CARLOS  </t>
  </si>
  <si>
    <t xml:space="preserve">201U0102 </t>
  </si>
  <si>
    <t xml:space="preserve">CANO CAZARIN GONZALO YAHIR  </t>
  </si>
  <si>
    <t xml:space="preserve">3 211U0011 </t>
  </si>
  <si>
    <t>211U0473</t>
  </si>
  <si>
    <t xml:space="preserve"> CRUZ XALA VICTOR JOSE</t>
  </si>
  <si>
    <t xml:space="preserve"> DIAZ POLITO CARLOS DAVID  </t>
  </si>
  <si>
    <t xml:space="preserve"> 211U0181 </t>
  </si>
  <si>
    <t xml:space="preserve">201U0563 </t>
  </si>
  <si>
    <t xml:space="preserve"> HERNANDEZ AZAMAR LEONARDO  </t>
  </si>
  <si>
    <t xml:space="preserve"> 211U0642</t>
  </si>
  <si>
    <t xml:space="preserve"> HERNANDEZ SALAZAR GUSTAVO ANGEL  </t>
  </si>
  <si>
    <t xml:space="preserve">211U0013 </t>
  </si>
  <si>
    <t xml:space="preserve"> MELCHI COTA CRUZ AXEL </t>
  </si>
  <si>
    <t xml:space="preserve">201U0114 </t>
  </si>
  <si>
    <t xml:space="preserve"> MENDOZA FERNANDEZ CARLOS DANIEL </t>
  </si>
  <si>
    <t xml:space="preserve"> 211U0547</t>
  </si>
  <si>
    <t xml:space="preserve"> MIXTEGA SOSA JUAN DANIEL</t>
  </si>
  <si>
    <t xml:space="preserve"> 211U0193 </t>
  </si>
  <si>
    <t xml:space="preserve"> OLIN CAMACHO FLOR DEL CARMEN</t>
  </si>
  <si>
    <t>211U0194</t>
  </si>
  <si>
    <t xml:space="preserve">ORTIZ DOMINGUEZ KEISSLY </t>
  </si>
  <si>
    <t xml:space="preserve">   211U0195 </t>
  </si>
  <si>
    <t xml:space="preserve">  211U0199</t>
  </si>
  <si>
    <t xml:space="preserve">RAMIREZ MUNOZ TERESA </t>
  </si>
  <si>
    <t xml:space="preserve"> 211U0203</t>
  </si>
  <si>
    <t xml:space="preserve">CHAGA CHAGALA ISAAC   </t>
  </si>
  <si>
    <t>AGO -DIC 24</t>
  </si>
  <si>
    <t>AGO-DIC 24</t>
  </si>
  <si>
    <t xml:space="preserve">221U0185 </t>
  </si>
  <si>
    <t xml:space="preserve">AGUILERA ATAXCA JUAN JOSÉ  </t>
  </si>
  <si>
    <t xml:space="preserve">221U0187 </t>
  </si>
  <si>
    <t xml:space="preserve">APARICIO SEBA URIA  </t>
  </si>
  <si>
    <t xml:space="preserve"> BAXIN BAEZ YAJDIEL EMIR  </t>
  </si>
  <si>
    <t xml:space="preserve"> CHIGO VÁSQUEZ RICARDO  </t>
  </si>
  <si>
    <t xml:space="preserve"> 221U0200 </t>
  </si>
  <si>
    <t xml:space="preserve">CONSTANTINO CARDENAS PABLO ANTONIO  </t>
  </si>
  <si>
    <t xml:space="preserve">221U0261 </t>
  </si>
  <si>
    <t xml:space="preserve">DIAZ SARIO JOSUE RICARDO  </t>
  </si>
  <si>
    <t xml:space="preserve">221U0205 </t>
  </si>
  <si>
    <t xml:space="preserve">FERMÁN CAMPOS ANA VALERIA  </t>
  </si>
  <si>
    <t xml:space="preserve">221U0211 </t>
  </si>
  <si>
    <t xml:space="preserve">GONZALEZ GUIDO JAVIER  DAVID  </t>
  </si>
  <si>
    <t xml:space="preserve">221U0212 </t>
  </si>
  <si>
    <t xml:space="preserve">221U0213 </t>
  </si>
  <si>
    <t xml:space="preserve">GUATEMALA PEREZ JOSE MANUEL </t>
  </si>
  <si>
    <t xml:space="preserve"> HERNANDEZ CISNEROS TAIRY </t>
  </si>
  <si>
    <t xml:space="preserve">221U0214 </t>
  </si>
  <si>
    <t xml:space="preserve"> 221U0219 </t>
  </si>
  <si>
    <t xml:space="preserve">MARQUEZ MOTO MARVIN OSBALDO </t>
  </si>
  <si>
    <t xml:space="preserve">221U0223 </t>
  </si>
  <si>
    <t xml:space="preserve">MAXO MALDONADO DANIEL </t>
  </si>
  <si>
    <t xml:space="preserve">221U0262 </t>
  </si>
  <si>
    <t xml:space="preserve">MUÑIZ HERNANDEZ GUILLERMO ALEJANDRO  </t>
  </si>
  <si>
    <t xml:space="preserve"> PEREZ MENDOZA JUAN CARLOS  </t>
  </si>
  <si>
    <t xml:space="preserve">221U0234 </t>
  </si>
  <si>
    <t xml:space="preserve">PEREZ PUCHETA ISMAEL </t>
  </si>
  <si>
    <t xml:space="preserve">221U0235 </t>
  </si>
  <si>
    <t xml:space="preserve">PEREZ PUCHETA ISRAEL </t>
  </si>
  <si>
    <t>221U0236</t>
  </si>
  <si>
    <t xml:space="preserve"> PEREZ SANCHEZ VICTOR EDEN</t>
  </si>
  <si>
    <t xml:space="preserve"> 221U0237</t>
  </si>
  <si>
    <t xml:space="preserve"> POLITO MIXTEGA RICARDO </t>
  </si>
  <si>
    <t xml:space="preserve"> POOT ALEGRIA MARCO ARTURO </t>
  </si>
  <si>
    <t xml:space="preserve">221U0240 </t>
  </si>
  <si>
    <t xml:space="preserve">PUCHETA CAPORAL JUAN JOSE </t>
  </si>
  <si>
    <t xml:space="preserve"> PUCHETA LOEZA ADAIR ESAU  </t>
  </si>
  <si>
    <t xml:space="preserve">221U0247 </t>
  </si>
  <si>
    <t xml:space="preserve">SEBA VELASCO JOANA </t>
  </si>
  <si>
    <t xml:space="preserve">2221U0250 </t>
  </si>
  <si>
    <t xml:space="preserve">TOTO RAMOS ALEXIS DE JESUS </t>
  </si>
  <si>
    <t xml:space="preserve">221U0251 </t>
  </si>
  <si>
    <t>TOTO SALAZAR LUIS ENRIQUE</t>
  </si>
  <si>
    <t xml:space="preserve">221U0184 </t>
  </si>
  <si>
    <t xml:space="preserve">ACOSTA RODRÍGUEZ ARANZA STEPHANY   </t>
  </si>
  <si>
    <t xml:space="preserve">221U0802 </t>
  </si>
  <si>
    <t xml:space="preserve">AGUIRRE FERMAN NESTOR ALEJANDRO  </t>
  </si>
  <si>
    <t xml:space="preserve">221U0189 </t>
  </si>
  <si>
    <t xml:space="preserve">AREVALO DOMINGUEZ MILTON  </t>
  </si>
  <si>
    <t xml:space="preserve">221U0191 </t>
  </si>
  <si>
    <t xml:space="preserve">BAXIN CAMPOS ANGEL UZIEL </t>
  </si>
  <si>
    <t xml:space="preserve">  221U0192 </t>
  </si>
  <si>
    <t xml:space="preserve">BAXIN MIXTEGA EDUARDO IVÁN  </t>
  </si>
  <si>
    <t xml:space="preserve">221U0193 </t>
  </si>
  <si>
    <t xml:space="preserve">BAXIN ROSAS BRYAN GABRIEL  </t>
  </si>
  <si>
    <t xml:space="preserve">221U0196 </t>
  </si>
  <si>
    <t xml:space="preserve">CAMACHO VENTURA ALAN RODRIGO  </t>
  </si>
  <si>
    <t xml:space="preserve">221U0197 </t>
  </si>
  <si>
    <t xml:space="preserve">CASTRO MARTÍNEZ YOSEF EDUARDO  </t>
  </si>
  <si>
    <t xml:space="preserve">221U0201 </t>
  </si>
  <si>
    <t xml:space="preserve">COSME MORENO JOSÉ DE JESÚS </t>
  </si>
  <si>
    <t xml:space="preserve"> 221U0203 </t>
  </si>
  <si>
    <t xml:space="preserve">CRUZ ZACARIAS WENDY ELLEN </t>
  </si>
  <si>
    <t>221U0222</t>
  </si>
  <si>
    <t xml:space="preserve"> MARTINEZ VERA ERICK </t>
  </si>
  <si>
    <t xml:space="preserve">221U0226 </t>
  </si>
  <si>
    <t xml:space="preserve">MORALES TON ESTRELLA </t>
  </si>
  <si>
    <t xml:space="preserve">221U0228 </t>
  </si>
  <si>
    <t xml:space="preserve">MORENO LANDA MONSERRAT </t>
  </si>
  <si>
    <t xml:space="preserve">221U0230 </t>
  </si>
  <si>
    <t xml:space="preserve">PALAYO CARRANZA MONTSERRAT </t>
  </si>
  <si>
    <t xml:space="preserve">221U0232 </t>
  </si>
  <si>
    <t xml:space="preserve">PEREZ CARRASCO DIANA CECILIA </t>
  </si>
  <si>
    <t xml:space="preserve"> 221U0263 </t>
  </si>
  <si>
    <t xml:space="preserve">PEREZ HERNANDEZ AARON DE JESUS </t>
  </si>
  <si>
    <t xml:space="preserve">221U0238 </t>
  </si>
  <si>
    <t xml:space="preserve">POLITO VENTURA LUIS GERARDO </t>
  </si>
  <si>
    <t xml:space="preserve">221U0243 </t>
  </si>
  <si>
    <t xml:space="preserve">QUINTO LUCHO LANDY BERENICE  </t>
  </si>
  <si>
    <t xml:space="preserve">221U0246 </t>
  </si>
  <si>
    <t xml:space="preserve">SALAZAR URIETA LUIS ELIAS </t>
  </si>
  <si>
    <t xml:space="preserve"> 221U0256 </t>
  </si>
  <si>
    <t>YLLESCAS ACOSTA YOVANA</t>
  </si>
  <si>
    <t>MATEMATICAS DISCRETAS</t>
  </si>
  <si>
    <t>VAZQUEZ MERCADO URIEL</t>
  </si>
  <si>
    <t>241U0176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</si>
</sst>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3"/>
  <sheetViews>
    <sheetView tabSelected="1"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1" customWidth="1"/>
    <col min="8" max="8" width="7.6640625" customWidth="1"/>
    <col min="9" max="9" width="5.5546875" customWidth="1"/>
    <col min="10" max="10" width="6.664062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26</v>
      </c>
      <c r="E4" s="23"/>
      <c r="F4" s="23"/>
      <c r="G4" s="23"/>
      <c r="I4" t="s">
        <v>1</v>
      </c>
      <c r="J4" s="24" t="s">
        <v>31</v>
      </c>
      <c r="K4" s="24"/>
      <c r="M4" t="s">
        <v>2</v>
      </c>
      <c r="N4" s="25">
        <v>45618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178</v>
      </c>
      <c r="E6" s="24"/>
      <c r="F6" s="24"/>
      <c r="G6" s="24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149</v>
      </c>
      <c r="D9" s="20" t="s">
        <v>150</v>
      </c>
      <c r="E9" s="20"/>
      <c r="F9" s="20"/>
      <c r="G9" s="20"/>
      <c r="H9" s="20"/>
      <c r="I9" s="20"/>
      <c r="J9" s="4">
        <v>75</v>
      </c>
      <c r="K9" s="4">
        <v>0</v>
      </c>
      <c r="L9" s="4"/>
      <c r="M9" s="4"/>
      <c r="N9" s="4"/>
      <c r="O9" s="4"/>
      <c r="P9" s="4"/>
      <c r="Q9" s="9">
        <f>SUM(J9:P9)/4</f>
        <v>18.75</v>
      </c>
    </row>
    <row r="10" spans="2:18" x14ac:dyDescent="0.3">
      <c r="B10" s="6">
        <f>B9+1</f>
        <v>2</v>
      </c>
      <c r="C10" s="6" t="s">
        <v>151</v>
      </c>
      <c r="D10" s="20" t="s">
        <v>152</v>
      </c>
      <c r="E10" s="20"/>
      <c r="F10" s="20"/>
      <c r="G10" s="20"/>
      <c r="H10" s="20"/>
      <c r="I10" s="20"/>
      <c r="J10" s="4">
        <v>81</v>
      </c>
      <c r="K10" s="4">
        <v>70</v>
      </c>
      <c r="L10" s="4"/>
      <c r="M10" s="4"/>
      <c r="N10" s="4"/>
      <c r="O10" s="4"/>
      <c r="P10" s="4"/>
      <c r="Q10" s="9">
        <f t="shared" ref="Q10:Q24" si="0">SUM(J10:P10)/4</f>
        <v>37.75</v>
      </c>
    </row>
    <row r="11" spans="2:18" x14ac:dyDescent="0.3">
      <c r="B11" s="6">
        <f t="shared" ref="B11:B17" si="1">B10+1</f>
        <v>3</v>
      </c>
      <c r="C11" s="6" t="s">
        <v>153</v>
      </c>
      <c r="D11" s="20" t="s">
        <v>176</v>
      </c>
      <c r="E11" s="20"/>
      <c r="F11" s="20"/>
      <c r="G11" s="20"/>
      <c r="H11" s="20"/>
      <c r="I11" s="20"/>
      <c r="J11" s="4">
        <v>88</v>
      </c>
      <c r="K11" s="4">
        <v>77</v>
      </c>
      <c r="L11" s="4"/>
      <c r="M11" s="4"/>
      <c r="N11" s="4"/>
      <c r="O11" s="4"/>
      <c r="P11" s="4"/>
      <c r="Q11" s="9">
        <f t="shared" si="0"/>
        <v>41.25</v>
      </c>
    </row>
    <row r="12" spans="2:18" x14ac:dyDescent="0.3">
      <c r="B12" s="6">
        <f t="shared" si="1"/>
        <v>4</v>
      </c>
      <c r="C12" s="6" t="s">
        <v>154</v>
      </c>
      <c r="D12" s="20" t="s">
        <v>155</v>
      </c>
      <c r="E12" s="20"/>
      <c r="F12" s="20"/>
      <c r="G12" s="20"/>
      <c r="H12" s="20"/>
      <c r="I12" s="20"/>
      <c r="J12" s="4">
        <v>80</v>
      </c>
      <c r="K12" s="4">
        <v>78</v>
      </c>
      <c r="L12" s="4"/>
      <c r="M12" s="4"/>
      <c r="N12" s="4"/>
      <c r="O12" s="4"/>
      <c r="P12" s="4"/>
      <c r="Q12" s="9">
        <f t="shared" si="0"/>
        <v>39.5</v>
      </c>
    </row>
    <row r="13" spans="2:18" x14ac:dyDescent="0.3">
      <c r="B13" s="6">
        <f t="shared" si="1"/>
        <v>5</v>
      </c>
      <c r="C13" s="6" t="s">
        <v>37</v>
      </c>
      <c r="D13" s="20" t="s">
        <v>156</v>
      </c>
      <c r="E13" s="20"/>
      <c r="F13" s="20"/>
      <c r="G13" s="20"/>
      <c r="H13" s="20"/>
      <c r="I13" s="20"/>
      <c r="J13" s="4">
        <v>83</v>
      </c>
      <c r="K13" s="4">
        <v>85</v>
      </c>
      <c r="L13" s="4"/>
      <c r="M13" s="4"/>
      <c r="N13" s="4"/>
      <c r="O13" s="4"/>
      <c r="P13" s="4"/>
      <c r="Q13" s="9">
        <f t="shared" si="0"/>
        <v>42</v>
      </c>
    </row>
    <row r="14" spans="2:18" x14ac:dyDescent="0.3">
      <c r="B14" s="6">
        <f t="shared" si="1"/>
        <v>6</v>
      </c>
      <c r="C14" s="6" t="s">
        <v>157</v>
      </c>
      <c r="D14" s="20" t="s">
        <v>55</v>
      </c>
      <c r="E14" s="20"/>
      <c r="F14" s="20"/>
      <c r="G14" s="20"/>
      <c r="H14" s="20"/>
      <c r="I14" s="20"/>
      <c r="J14" s="4">
        <v>80</v>
      </c>
      <c r="K14" s="4">
        <v>70</v>
      </c>
      <c r="L14" s="4"/>
      <c r="M14" s="4"/>
      <c r="N14" s="4"/>
      <c r="O14" s="4"/>
      <c r="P14" s="4"/>
      <c r="Q14" s="9">
        <f t="shared" si="0"/>
        <v>37.5</v>
      </c>
    </row>
    <row r="15" spans="2:18" x14ac:dyDescent="0.3">
      <c r="B15" s="6">
        <f t="shared" si="1"/>
        <v>7</v>
      </c>
      <c r="C15" s="6" t="s">
        <v>158</v>
      </c>
      <c r="D15" s="20" t="s">
        <v>159</v>
      </c>
      <c r="E15" s="20"/>
      <c r="F15" s="20"/>
      <c r="G15" s="20"/>
      <c r="H15" s="20"/>
      <c r="I15" s="20"/>
      <c r="J15" s="4">
        <v>83</v>
      </c>
      <c r="K15" s="4">
        <v>79</v>
      </c>
      <c r="L15" s="4"/>
      <c r="M15" s="4"/>
      <c r="N15" s="4"/>
      <c r="O15" s="4"/>
      <c r="P15" s="4"/>
      <c r="Q15" s="9">
        <f t="shared" si="0"/>
        <v>40.5</v>
      </c>
    </row>
    <row r="16" spans="2:18" x14ac:dyDescent="0.3">
      <c r="B16" s="6">
        <f t="shared" si="1"/>
        <v>8</v>
      </c>
      <c r="C16" s="6" t="s">
        <v>160</v>
      </c>
      <c r="D16" s="20" t="s">
        <v>161</v>
      </c>
      <c r="E16" s="20"/>
      <c r="F16" s="20"/>
      <c r="G16" s="20"/>
      <c r="H16" s="20"/>
      <c r="I16" s="20"/>
      <c r="J16" s="4">
        <v>90</v>
      </c>
      <c r="K16" s="4">
        <v>0</v>
      </c>
      <c r="L16" s="4"/>
      <c r="M16" s="4"/>
      <c r="N16" s="4"/>
      <c r="O16" s="4"/>
      <c r="P16" s="4"/>
      <c r="Q16" s="9">
        <f t="shared" si="0"/>
        <v>22.5</v>
      </c>
    </row>
    <row r="17" spans="2:17" x14ac:dyDescent="0.3">
      <c r="B17" s="6">
        <f t="shared" si="1"/>
        <v>9</v>
      </c>
      <c r="C17" s="6" t="s">
        <v>162</v>
      </c>
      <c r="D17" s="20" t="s">
        <v>163</v>
      </c>
      <c r="E17" s="20"/>
      <c r="F17" s="20"/>
      <c r="G17" s="20"/>
      <c r="H17" s="20"/>
      <c r="I17" s="20"/>
      <c r="J17" s="4">
        <v>0</v>
      </c>
      <c r="K17" s="4">
        <v>0</v>
      </c>
      <c r="L17" s="4"/>
      <c r="M17" s="4"/>
      <c r="N17" s="4"/>
      <c r="O17" s="4"/>
      <c r="P17" s="4"/>
      <c r="Q17" s="9">
        <f t="shared" si="0"/>
        <v>0</v>
      </c>
    </row>
    <row r="18" spans="2:17" x14ac:dyDescent="0.3">
      <c r="B18" s="6">
        <v>10</v>
      </c>
      <c r="C18" s="6" t="s">
        <v>164</v>
      </c>
      <c r="D18" s="32" t="s">
        <v>165</v>
      </c>
      <c r="E18" s="33"/>
      <c r="F18" s="33"/>
      <c r="G18" s="33"/>
      <c r="H18" s="33"/>
      <c r="I18" s="34"/>
      <c r="J18" s="4">
        <v>0</v>
      </c>
      <c r="K18" s="4">
        <v>70</v>
      </c>
      <c r="L18" s="4"/>
      <c r="M18" s="4"/>
      <c r="N18" s="4"/>
      <c r="O18" s="4"/>
      <c r="P18" s="4"/>
      <c r="Q18" s="9">
        <f t="shared" si="0"/>
        <v>17.5</v>
      </c>
    </row>
    <row r="19" spans="2:17" x14ac:dyDescent="0.3">
      <c r="B19" s="6">
        <v>11</v>
      </c>
      <c r="C19" s="6" t="s">
        <v>166</v>
      </c>
      <c r="D19" s="32" t="s">
        <v>167</v>
      </c>
      <c r="E19" s="33"/>
      <c r="F19" s="33"/>
      <c r="G19" s="33"/>
      <c r="H19" s="33"/>
      <c r="I19" s="34"/>
      <c r="J19" s="4">
        <v>87</v>
      </c>
      <c r="K19" s="4">
        <v>70</v>
      </c>
      <c r="L19" s="4"/>
      <c r="M19" s="4"/>
      <c r="N19" s="4"/>
      <c r="O19" s="4"/>
      <c r="P19" s="4"/>
      <c r="Q19" s="9">
        <f t="shared" si="0"/>
        <v>39.25</v>
      </c>
    </row>
    <row r="20" spans="2:17" x14ac:dyDescent="0.3">
      <c r="B20" s="6">
        <v>12</v>
      </c>
      <c r="C20" s="6" t="s">
        <v>168</v>
      </c>
      <c r="D20" s="32" t="s">
        <v>169</v>
      </c>
      <c r="E20" s="33"/>
      <c r="F20" s="33"/>
      <c r="G20" s="33"/>
      <c r="H20" s="33"/>
      <c r="I20" s="34"/>
      <c r="J20" s="4">
        <v>86</v>
      </c>
      <c r="K20" s="4">
        <v>73</v>
      </c>
      <c r="L20" s="4"/>
      <c r="M20" s="4"/>
      <c r="N20" s="4"/>
      <c r="O20" s="4"/>
      <c r="P20" s="4"/>
      <c r="Q20" s="9">
        <f t="shared" si="0"/>
        <v>39.75</v>
      </c>
    </row>
    <row r="21" spans="2:17" x14ac:dyDescent="0.3">
      <c r="B21" s="6">
        <v>13</v>
      </c>
      <c r="C21" s="6" t="s">
        <v>170</v>
      </c>
      <c r="D21" s="32" t="s">
        <v>171</v>
      </c>
      <c r="E21" s="33"/>
      <c r="F21" s="33"/>
      <c r="G21" s="33"/>
      <c r="H21" s="33"/>
      <c r="I21" s="34"/>
      <c r="J21" s="4">
        <v>86</v>
      </c>
      <c r="K21" s="4">
        <v>73</v>
      </c>
      <c r="L21" s="4"/>
      <c r="M21" s="4"/>
      <c r="N21" s="4"/>
      <c r="O21" s="4"/>
      <c r="P21" s="4"/>
      <c r="Q21" s="9">
        <f t="shared" si="0"/>
        <v>39.75</v>
      </c>
    </row>
    <row r="22" spans="2:17" x14ac:dyDescent="0.3">
      <c r="B22" s="6">
        <v>14</v>
      </c>
      <c r="C22" s="6" t="s">
        <v>172</v>
      </c>
      <c r="D22" s="20" t="s">
        <v>35</v>
      </c>
      <c r="E22" s="20"/>
      <c r="F22" s="20"/>
      <c r="G22" s="20"/>
      <c r="H22" s="20"/>
      <c r="I22" s="20"/>
      <c r="J22" s="4">
        <v>87</v>
      </c>
      <c r="K22" s="4">
        <v>81</v>
      </c>
      <c r="L22" s="4"/>
      <c r="M22" s="4"/>
      <c r="N22" s="4"/>
      <c r="O22" s="4"/>
      <c r="P22" s="4"/>
      <c r="Q22" s="9">
        <f t="shared" si="0"/>
        <v>42</v>
      </c>
    </row>
    <row r="23" spans="2:17" x14ac:dyDescent="0.3">
      <c r="B23" s="6">
        <v>15</v>
      </c>
      <c r="C23" s="6" t="s">
        <v>173</v>
      </c>
      <c r="D23" s="20" t="s">
        <v>174</v>
      </c>
      <c r="E23" s="20"/>
      <c r="F23" s="20"/>
      <c r="G23" s="20"/>
      <c r="H23" s="20"/>
      <c r="I23" s="20"/>
      <c r="J23" s="4">
        <v>85</v>
      </c>
      <c r="K23" s="4">
        <v>70</v>
      </c>
      <c r="L23" s="4"/>
      <c r="M23" s="4"/>
      <c r="N23" s="4"/>
      <c r="O23" s="4"/>
      <c r="P23" s="4"/>
      <c r="Q23" s="9">
        <f t="shared" si="0"/>
        <v>38.75</v>
      </c>
    </row>
    <row r="24" spans="2:17" x14ac:dyDescent="0.3">
      <c r="B24" s="6">
        <v>16</v>
      </c>
      <c r="C24" s="6" t="s">
        <v>175</v>
      </c>
      <c r="D24" s="20" t="s">
        <v>36</v>
      </c>
      <c r="E24" s="20"/>
      <c r="F24" s="20"/>
      <c r="G24" s="20"/>
      <c r="H24" s="20"/>
      <c r="I24" s="20"/>
      <c r="J24" s="4">
        <v>80</v>
      </c>
      <c r="K24" s="4">
        <v>85</v>
      </c>
      <c r="L24" s="4"/>
      <c r="M24" s="4"/>
      <c r="N24" s="4"/>
      <c r="O24" s="4"/>
      <c r="P24" s="4"/>
      <c r="Q24" s="9">
        <f t="shared" si="0"/>
        <v>41.25</v>
      </c>
    </row>
    <row r="25" spans="2:17" x14ac:dyDescent="0.3">
      <c r="C25" s="26"/>
      <c r="D25" s="29"/>
      <c r="E25" s="1"/>
      <c r="H25" s="30" t="s">
        <v>19</v>
      </c>
      <c r="I25" s="31"/>
      <c r="J25" s="10">
        <f>COUNTIF(J9:J24,"&gt;=70")</f>
        <v>14</v>
      </c>
      <c r="K25" s="10">
        <f>COUNTIF(K9:K24,"&gt;=70")</f>
        <v>13</v>
      </c>
      <c r="L25" s="10">
        <f>COUNTIF(L9:L23,"&gt;=70")</f>
        <v>0</v>
      </c>
      <c r="M25" s="10">
        <f t="shared" ref="M25:Q25" si="2">COUNTIF(M9:M23,"&gt;=70")</f>
        <v>0</v>
      </c>
      <c r="N25" s="10">
        <f t="shared" si="2"/>
        <v>0</v>
      </c>
      <c r="O25" s="10">
        <f t="shared" si="2"/>
        <v>0</v>
      </c>
      <c r="P25" s="10">
        <f t="shared" si="2"/>
        <v>0</v>
      </c>
      <c r="Q25" s="14">
        <f t="shared" si="2"/>
        <v>0</v>
      </c>
    </row>
    <row r="26" spans="2:17" x14ac:dyDescent="0.3">
      <c r="C26" s="26"/>
      <c r="D26" s="26"/>
      <c r="E26" s="7"/>
      <c r="H26" s="36" t="s">
        <v>20</v>
      </c>
      <c r="I26" s="36"/>
      <c r="J26" s="11">
        <f t="shared" ref="J26:Q26" si="3">COUNTIF(J9:J23,"&lt;70")</f>
        <v>2</v>
      </c>
      <c r="K26" s="11">
        <f t="shared" si="3"/>
        <v>3</v>
      </c>
      <c r="L26" s="11">
        <f t="shared" si="3"/>
        <v>0</v>
      </c>
      <c r="M26" s="11">
        <f t="shared" si="3"/>
        <v>0</v>
      </c>
      <c r="N26" s="11">
        <f t="shared" si="3"/>
        <v>0</v>
      </c>
      <c r="O26" s="11">
        <f t="shared" si="3"/>
        <v>0</v>
      </c>
      <c r="P26" s="11">
        <f t="shared" si="3"/>
        <v>0</v>
      </c>
      <c r="Q26" s="11">
        <f t="shared" si="3"/>
        <v>15</v>
      </c>
    </row>
    <row r="27" spans="2:17" x14ac:dyDescent="0.3">
      <c r="C27" s="26"/>
      <c r="D27" s="26"/>
      <c r="E27" s="26"/>
      <c r="H27" s="36" t="s">
        <v>21</v>
      </c>
      <c r="I27" s="36"/>
      <c r="J27" s="11">
        <f t="shared" ref="J27:Q27" si="4">COUNT(J9:J23)</f>
        <v>15</v>
      </c>
      <c r="K27" s="11">
        <f t="shared" si="4"/>
        <v>15</v>
      </c>
      <c r="L27" s="11">
        <f t="shared" si="4"/>
        <v>0</v>
      </c>
      <c r="M27" s="11">
        <f t="shared" si="4"/>
        <v>0</v>
      </c>
      <c r="N27" s="11">
        <f t="shared" si="4"/>
        <v>0</v>
      </c>
      <c r="O27" s="11">
        <f t="shared" si="4"/>
        <v>0</v>
      </c>
      <c r="P27" s="11">
        <f t="shared" si="4"/>
        <v>0</v>
      </c>
      <c r="Q27" s="11">
        <f t="shared" si="4"/>
        <v>15</v>
      </c>
    </row>
    <row r="28" spans="2:17" x14ac:dyDescent="0.3">
      <c r="C28" s="26"/>
      <c r="D28" s="26"/>
      <c r="E28" s="1"/>
      <c r="H28" s="35" t="s">
        <v>16</v>
      </c>
      <c r="I28" s="35"/>
      <c r="J28" s="12">
        <f t="shared" ref="J28:Q28" si="5">J25/J27</f>
        <v>0.93333333333333335</v>
      </c>
      <c r="K28" s="13">
        <f t="shared" si="5"/>
        <v>0.8666666666666667</v>
      </c>
      <c r="L28" s="13" t="e">
        <f t="shared" si="5"/>
        <v>#DIV/0!</v>
      </c>
      <c r="M28" s="13" t="e">
        <f t="shared" si="5"/>
        <v>#DIV/0!</v>
      </c>
      <c r="N28" s="13" t="e">
        <f t="shared" si="5"/>
        <v>#DIV/0!</v>
      </c>
      <c r="O28" s="13" t="e">
        <f t="shared" si="5"/>
        <v>#DIV/0!</v>
      </c>
      <c r="P28" s="13" t="e">
        <f t="shared" si="5"/>
        <v>#DIV/0!</v>
      </c>
      <c r="Q28" s="13">
        <f t="shared" si="5"/>
        <v>0</v>
      </c>
    </row>
    <row r="29" spans="2:17" x14ac:dyDescent="0.3">
      <c r="C29" s="26"/>
      <c r="D29" s="26"/>
      <c r="E29" s="1"/>
      <c r="H29" s="35" t="s">
        <v>17</v>
      </c>
      <c r="I29" s="35"/>
      <c r="J29" s="12">
        <f>J26/J27</f>
        <v>0.13333333333333333</v>
      </c>
      <c r="K29" s="12">
        <f t="shared" ref="K29:Q29" si="6">K26/K27</f>
        <v>0.2</v>
      </c>
      <c r="L29" s="13" t="e">
        <f t="shared" si="6"/>
        <v>#DIV/0!</v>
      </c>
      <c r="M29" s="13" t="e">
        <f t="shared" si="6"/>
        <v>#DIV/0!</v>
      </c>
      <c r="N29" s="13" t="e">
        <f t="shared" si="6"/>
        <v>#DIV/0!</v>
      </c>
      <c r="O29" s="13" t="e">
        <f t="shared" si="6"/>
        <v>#DIV/0!</v>
      </c>
      <c r="P29" s="13" t="e">
        <f t="shared" si="6"/>
        <v>#DIV/0!</v>
      </c>
      <c r="Q29" s="13">
        <f t="shared" si="6"/>
        <v>1</v>
      </c>
    </row>
    <row r="30" spans="2:17" x14ac:dyDescent="0.3">
      <c r="C30" s="26"/>
      <c r="D30" s="26"/>
      <c r="E30" s="7"/>
      <c r="J30">
        <f>AVERAGE(J9:J23)</f>
        <v>72.733333333333334</v>
      </c>
      <c r="K30">
        <f>AVERAGE(K9:K23)</f>
        <v>59.733333333333334</v>
      </c>
    </row>
    <row r="31" spans="2:17" x14ac:dyDescent="0.3">
      <c r="C31" s="1"/>
      <c r="D31" s="1"/>
      <c r="E31" s="7"/>
    </row>
    <row r="32" spans="2:17" x14ac:dyDescent="0.3">
      <c r="J32" s="19"/>
      <c r="K32" s="19"/>
      <c r="L32" s="19"/>
      <c r="M32" s="19"/>
      <c r="N32" s="19"/>
      <c r="O32" s="19"/>
      <c r="P32" s="19"/>
    </row>
    <row r="33" spans="10:16" x14ac:dyDescent="0.3">
      <c r="J33" s="18" t="s">
        <v>18</v>
      </c>
      <c r="K33" s="18"/>
      <c r="L33" s="18"/>
      <c r="M33" s="18"/>
      <c r="N33" s="18"/>
      <c r="O33" s="18"/>
      <c r="P33" s="18"/>
    </row>
  </sheetData>
  <mergeCells count="38">
    <mergeCell ref="C29:D29"/>
    <mergeCell ref="H29:I29"/>
    <mergeCell ref="C30:D30"/>
    <mergeCell ref="C26:D26"/>
    <mergeCell ref="H26:I26"/>
    <mergeCell ref="C27:E27"/>
    <mergeCell ref="H27:I27"/>
    <mergeCell ref="C28:D28"/>
    <mergeCell ref="H28:I28"/>
    <mergeCell ref="C25:D25"/>
    <mergeCell ref="H25:I25"/>
    <mergeCell ref="D14:I14"/>
    <mergeCell ref="D15:I15"/>
    <mergeCell ref="D16:I16"/>
    <mergeCell ref="D17:I17"/>
    <mergeCell ref="D23:I23"/>
    <mergeCell ref="D20:I20"/>
    <mergeCell ref="D19:I19"/>
    <mergeCell ref="D21:I21"/>
    <mergeCell ref="D22:I22"/>
    <mergeCell ref="D18:I18"/>
    <mergeCell ref="D24:I24"/>
    <mergeCell ref="J33:P33"/>
    <mergeCell ref="J32:P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2"/>
  <sheetViews>
    <sheetView zoomScale="70" zoomScaleNormal="7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22.33203125" customWidth="1"/>
    <col min="8" max="8" width="7.6640625" customWidth="1"/>
    <col min="9" max="9" width="12.44140625" customWidth="1"/>
    <col min="10" max="10" width="7.109375" customWidth="1"/>
    <col min="11" max="12" width="5.6640625" customWidth="1"/>
    <col min="13" max="13" width="8.66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27</v>
      </c>
      <c r="E4" s="23"/>
      <c r="F4" s="23"/>
      <c r="G4" s="23"/>
      <c r="I4" t="s">
        <v>1</v>
      </c>
      <c r="J4" s="24" t="s">
        <v>28</v>
      </c>
      <c r="K4" s="24"/>
      <c r="M4" t="s">
        <v>2</v>
      </c>
      <c r="N4" s="25">
        <v>45618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177</v>
      </c>
      <c r="E6" s="24"/>
      <c r="F6" s="24"/>
      <c r="G6" s="24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3">
        <v>1</v>
      </c>
      <c r="C9" s="3" t="s">
        <v>179</v>
      </c>
      <c r="D9" s="37" t="s">
        <v>180</v>
      </c>
      <c r="E9" s="38"/>
      <c r="F9" s="38"/>
      <c r="G9" s="38"/>
      <c r="H9" s="38"/>
      <c r="I9" s="39"/>
      <c r="J9" s="4">
        <v>91</v>
      </c>
      <c r="K9" s="4">
        <v>95</v>
      </c>
      <c r="L9" s="4">
        <v>92</v>
      </c>
      <c r="M9" s="4">
        <v>90</v>
      </c>
      <c r="N9" s="4"/>
      <c r="O9" s="4"/>
      <c r="P9" s="4"/>
      <c r="Q9" s="8">
        <v>0</v>
      </c>
    </row>
    <row r="10" spans="2:18" x14ac:dyDescent="0.3">
      <c r="B10" s="6">
        <v>2</v>
      </c>
      <c r="C10" s="6" t="s">
        <v>181</v>
      </c>
      <c r="D10" s="32" t="s">
        <v>182</v>
      </c>
      <c r="E10" s="33"/>
      <c r="F10" s="33"/>
      <c r="G10" s="33"/>
      <c r="H10" s="33"/>
      <c r="I10" s="34"/>
      <c r="J10" s="4">
        <v>100</v>
      </c>
      <c r="K10" s="4">
        <v>94</v>
      </c>
      <c r="L10" s="4">
        <v>85</v>
      </c>
      <c r="M10" s="4">
        <v>70</v>
      </c>
      <c r="N10" s="4"/>
      <c r="O10" s="4"/>
      <c r="P10" s="4"/>
      <c r="Q10" s="8">
        <v>0</v>
      </c>
    </row>
    <row r="11" spans="2:18" x14ac:dyDescent="0.3">
      <c r="B11" s="6">
        <f>B10+1</f>
        <v>3</v>
      </c>
      <c r="C11" s="6" t="s">
        <v>60</v>
      </c>
      <c r="D11" s="32" t="s">
        <v>183</v>
      </c>
      <c r="E11" s="33"/>
      <c r="F11" s="33"/>
      <c r="G11" s="33"/>
      <c r="H11" s="33"/>
      <c r="I11" s="34"/>
      <c r="J11" s="4">
        <v>97</v>
      </c>
      <c r="K11" s="4">
        <v>83</v>
      </c>
      <c r="L11" s="4">
        <v>0</v>
      </c>
      <c r="M11" s="4">
        <v>0</v>
      </c>
      <c r="N11" s="4"/>
      <c r="O11" s="4"/>
      <c r="P11" s="4"/>
      <c r="Q11" s="8">
        <v>0</v>
      </c>
    </row>
    <row r="12" spans="2:18" x14ac:dyDescent="0.3">
      <c r="B12" s="6">
        <f t="shared" ref="B12:B27" si="0">B11+1</f>
        <v>4</v>
      </c>
      <c r="C12" s="6" t="s">
        <v>59</v>
      </c>
      <c r="D12" s="32" t="s">
        <v>184</v>
      </c>
      <c r="E12" s="33"/>
      <c r="F12" s="33"/>
      <c r="G12" s="33"/>
      <c r="H12" s="33"/>
      <c r="I12" s="34"/>
      <c r="J12" s="4">
        <v>0</v>
      </c>
      <c r="K12" s="4">
        <v>79</v>
      </c>
      <c r="L12" s="4">
        <v>0</v>
      </c>
      <c r="M12" s="4">
        <v>0</v>
      </c>
      <c r="N12" s="4"/>
      <c r="O12" s="4"/>
      <c r="P12" s="4"/>
      <c r="Q12" s="8">
        <v>0</v>
      </c>
    </row>
    <row r="13" spans="2:18" x14ac:dyDescent="0.3">
      <c r="B13" s="6">
        <f t="shared" si="0"/>
        <v>5</v>
      </c>
      <c r="C13" s="6" t="s">
        <v>185</v>
      </c>
      <c r="D13" s="32" t="s">
        <v>186</v>
      </c>
      <c r="E13" s="33"/>
      <c r="F13" s="33"/>
      <c r="G13" s="33"/>
      <c r="H13" s="33"/>
      <c r="I13" s="34"/>
      <c r="J13" s="4">
        <v>100</v>
      </c>
      <c r="K13" s="4">
        <v>95</v>
      </c>
      <c r="L13" s="4">
        <v>86</v>
      </c>
      <c r="M13" s="4">
        <v>70</v>
      </c>
      <c r="N13" s="4"/>
      <c r="O13" s="4"/>
      <c r="P13" s="4"/>
      <c r="Q13" s="8">
        <v>0</v>
      </c>
    </row>
    <row r="14" spans="2:18" x14ac:dyDescent="0.3">
      <c r="B14" s="6">
        <f t="shared" si="0"/>
        <v>6</v>
      </c>
      <c r="C14" s="6" t="s">
        <v>187</v>
      </c>
      <c r="D14" s="32" t="s">
        <v>188</v>
      </c>
      <c r="E14" s="33"/>
      <c r="F14" s="33"/>
      <c r="G14" s="33"/>
      <c r="H14" s="33"/>
      <c r="I14" s="34"/>
      <c r="J14" s="4">
        <v>100</v>
      </c>
      <c r="K14" s="4">
        <v>93</v>
      </c>
      <c r="L14" s="4">
        <v>76</v>
      </c>
      <c r="M14" s="4">
        <v>70</v>
      </c>
      <c r="N14" s="4"/>
      <c r="O14" s="4"/>
      <c r="P14" s="4"/>
      <c r="Q14" s="8">
        <v>0</v>
      </c>
    </row>
    <row r="15" spans="2:18" x14ac:dyDescent="0.3">
      <c r="B15" s="6">
        <v>7</v>
      </c>
      <c r="C15" s="6" t="s">
        <v>189</v>
      </c>
      <c r="D15" s="32" t="s">
        <v>190</v>
      </c>
      <c r="E15" s="33"/>
      <c r="F15" s="33"/>
      <c r="G15" s="33"/>
      <c r="H15" s="33"/>
      <c r="I15" s="34"/>
      <c r="J15" s="4">
        <v>97</v>
      </c>
      <c r="K15" s="4">
        <v>95</v>
      </c>
      <c r="L15" s="4">
        <v>86</v>
      </c>
      <c r="M15" s="4">
        <v>80</v>
      </c>
      <c r="N15" s="4"/>
      <c r="O15" s="4"/>
      <c r="P15" s="4"/>
      <c r="Q15" s="8">
        <v>0</v>
      </c>
    </row>
    <row r="16" spans="2:18" x14ac:dyDescent="0.3">
      <c r="B16" s="6">
        <v>8</v>
      </c>
      <c r="C16" s="6" t="s">
        <v>191</v>
      </c>
      <c r="D16" s="32" t="s">
        <v>192</v>
      </c>
      <c r="E16" s="33"/>
      <c r="F16" s="33"/>
      <c r="G16" s="33"/>
      <c r="H16" s="33"/>
      <c r="I16" s="34"/>
      <c r="J16" s="4">
        <v>100</v>
      </c>
      <c r="K16" s="4">
        <v>89</v>
      </c>
      <c r="L16" s="4">
        <v>84</v>
      </c>
      <c r="M16" s="4">
        <v>70</v>
      </c>
      <c r="N16" s="4"/>
      <c r="O16" s="4"/>
      <c r="P16" s="4"/>
      <c r="Q16" s="8">
        <v>0</v>
      </c>
    </row>
    <row r="17" spans="2:17" x14ac:dyDescent="0.3">
      <c r="B17" s="6">
        <f t="shared" si="0"/>
        <v>9</v>
      </c>
      <c r="C17" s="6" t="s">
        <v>193</v>
      </c>
      <c r="D17" s="32" t="s">
        <v>195</v>
      </c>
      <c r="E17" s="33"/>
      <c r="F17" s="33"/>
      <c r="G17" s="33"/>
      <c r="H17" s="33"/>
      <c r="I17" s="34"/>
      <c r="J17" s="4">
        <v>97</v>
      </c>
      <c r="K17" s="4">
        <v>86</v>
      </c>
      <c r="L17" s="4">
        <v>79</v>
      </c>
      <c r="M17" s="4">
        <v>0</v>
      </c>
      <c r="N17" s="4"/>
      <c r="O17" s="4"/>
      <c r="P17" s="4"/>
      <c r="Q17" s="8">
        <v>0</v>
      </c>
    </row>
    <row r="18" spans="2:17" x14ac:dyDescent="0.3">
      <c r="B18" s="6">
        <f t="shared" si="0"/>
        <v>10</v>
      </c>
      <c r="C18" s="6" t="s">
        <v>194</v>
      </c>
      <c r="D18" s="32" t="s">
        <v>196</v>
      </c>
      <c r="E18" s="33"/>
      <c r="F18" s="33"/>
      <c r="G18" s="33"/>
      <c r="H18" s="33"/>
      <c r="I18" s="34"/>
      <c r="J18" s="4">
        <v>88</v>
      </c>
      <c r="K18" s="4">
        <v>91</v>
      </c>
      <c r="L18" s="4">
        <v>70</v>
      </c>
      <c r="M18" s="4">
        <v>85</v>
      </c>
      <c r="N18" s="4"/>
      <c r="O18" s="4"/>
      <c r="P18" s="4"/>
      <c r="Q18" s="8">
        <v>0</v>
      </c>
    </row>
    <row r="19" spans="2:17" x14ac:dyDescent="0.3">
      <c r="B19" s="6">
        <f t="shared" si="0"/>
        <v>11</v>
      </c>
      <c r="C19" s="6" t="s">
        <v>197</v>
      </c>
      <c r="D19" s="32" t="s">
        <v>34</v>
      </c>
      <c r="E19" s="33"/>
      <c r="F19" s="33"/>
      <c r="G19" s="33"/>
      <c r="H19" s="33"/>
      <c r="I19" s="34"/>
      <c r="J19" s="4">
        <v>94</v>
      </c>
      <c r="K19" s="4">
        <v>95</v>
      </c>
      <c r="L19" s="4">
        <v>91</v>
      </c>
      <c r="M19" s="4">
        <v>90</v>
      </c>
      <c r="N19" s="4"/>
      <c r="O19" s="4"/>
      <c r="P19" s="4"/>
      <c r="Q19" s="8">
        <v>0</v>
      </c>
    </row>
    <row r="20" spans="2:17" x14ac:dyDescent="0.3">
      <c r="B20" s="6">
        <f t="shared" si="0"/>
        <v>12</v>
      </c>
      <c r="C20" s="6" t="s">
        <v>198</v>
      </c>
      <c r="D20" s="32" t="s">
        <v>199</v>
      </c>
      <c r="E20" s="33"/>
      <c r="F20" s="33"/>
      <c r="G20" s="33"/>
      <c r="H20" s="33"/>
      <c r="I20" s="34"/>
      <c r="J20" s="4">
        <v>100</v>
      </c>
      <c r="K20" s="4">
        <v>95</v>
      </c>
      <c r="L20" s="4">
        <v>70</v>
      </c>
      <c r="M20" s="4">
        <v>75</v>
      </c>
      <c r="N20" s="4"/>
      <c r="O20" s="4"/>
      <c r="P20" s="4"/>
      <c r="Q20" s="8">
        <v>0</v>
      </c>
    </row>
    <row r="21" spans="2:17" x14ac:dyDescent="0.3">
      <c r="B21" s="6">
        <f t="shared" si="0"/>
        <v>13</v>
      </c>
      <c r="C21" s="6" t="s">
        <v>200</v>
      </c>
      <c r="D21" s="32" t="s">
        <v>201</v>
      </c>
      <c r="E21" s="33"/>
      <c r="F21" s="33"/>
      <c r="G21" s="33"/>
      <c r="H21" s="33"/>
      <c r="I21" s="34"/>
      <c r="J21" s="4">
        <v>84</v>
      </c>
      <c r="K21" s="4">
        <v>85</v>
      </c>
      <c r="L21" s="4">
        <v>70</v>
      </c>
      <c r="M21" s="4">
        <v>88</v>
      </c>
      <c r="N21" s="4"/>
      <c r="O21" s="4"/>
      <c r="P21" s="4"/>
      <c r="Q21" s="8">
        <v>0</v>
      </c>
    </row>
    <row r="22" spans="2:17" x14ac:dyDescent="0.3">
      <c r="B22" s="6">
        <f t="shared" si="0"/>
        <v>14</v>
      </c>
      <c r="C22" s="6" t="s">
        <v>202</v>
      </c>
      <c r="D22" s="32" t="s">
        <v>203</v>
      </c>
      <c r="E22" s="33"/>
      <c r="F22" s="33"/>
      <c r="G22" s="33"/>
      <c r="H22" s="33"/>
      <c r="I22" s="34"/>
      <c r="J22" s="4">
        <v>100</v>
      </c>
      <c r="K22" s="4">
        <v>90</v>
      </c>
      <c r="L22" s="4">
        <v>88</v>
      </c>
      <c r="M22" s="4">
        <v>80</v>
      </c>
      <c r="N22" s="4"/>
      <c r="O22" s="4"/>
      <c r="P22" s="4"/>
      <c r="Q22" s="8">
        <v>0</v>
      </c>
    </row>
    <row r="23" spans="2:17" x14ac:dyDescent="0.3">
      <c r="B23" s="6">
        <f t="shared" si="0"/>
        <v>15</v>
      </c>
      <c r="C23" s="6" t="s">
        <v>58</v>
      </c>
      <c r="D23" s="32" t="s">
        <v>204</v>
      </c>
      <c r="E23" s="33"/>
      <c r="F23" s="33"/>
      <c r="G23" s="33"/>
      <c r="H23" s="33"/>
      <c r="I23" s="34"/>
      <c r="J23" s="4">
        <v>91</v>
      </c>
      <c r="K23" s="4">
        <v>95</v>
      </c>
      <c r="L23" s="4">
        <v>92</v>
      </c>
      <c r="M23" s="4">
        <v>90</v>
      </c>
      <c r="N23" s="4"/>
      <c r="O23" s="4"/>
      <c r="P23" s="4"/>
      <c r="Q23" s="8">
        <v>0</v>
      </c>
    </row>
    <row r="24" spans="2:17" x14ac:dyDescent="0.3">
      <c r="B24" s="6">
        <f t="shared" si="0"/>
        <v>16</v>
      </c>
      <c r="C24" s="6" t="s">
        <v>205</v>
      </c>
      <c r="D24" s="32" t="s">
        <v>206</v>
      </c>
      <c r="E24" s="33"/>
      <c r="F24" s="33"/>
      <c r="G24" s="33"/>
      <c r="H24" s="33"/>
      <c r="I24" s="34"/>
      <c r="J24" s="4">
        <v>91</v>
      </c>
      <c r="K24" s="4">
        <v>86</v>
      </c>
      <c r="L24" s="4">
        <v>78</v>
      </c>
      <c r="M24" s="4">
        <v>70</v>
      </c>
      <c r="N24" s="4"/>
      <c r="O24" s="4"/>
      <c r="P24" s="4"/>
      <c r="Q24" s="8">
        <v>0</v>
      </c>
    </row>
    <row r="25" spans="2:17" x14ac:dyDescent="0.3">
      <c r="B25" s="6">
        <f t="shared" si="0"/>
        <v>17</v>
      </c>
      <c r="C25" s="6" t="s">
        <v>207</v>
      </c>
      <c r="D25" s="32" t="s">
        <v>208</v>
      </c>
      <c r="E25" s="33"/>
      <c r="F25" s="33"/>
      <c r="G25" s="33"/>
      <c r="H25" s="33"/>
      <c r="I25" s="34"/>
      <c r="J25" s="4">
        <v>94</v>
      </c>
      <c r="K25" s="4">
        <v>88</v>
      </c>
      <c r="L25" s="4">
        <v>78</v>
      </c>
      <c r="M25" s="4">
        <v>70</v>
      </c>
      <c r="N25" s="4"/>
      <c r="O25" s="4"/>
      <c r="P25" s="4"/>
      <c r="Q25" s="8">
        <v>0</v>
      </c>
    </row>
    <row r="26" spans="2:17" x14ac:dyDescent="0.3">
      <c r="B26" s="6">
        <f t="shared" si="0"/>
        <v>18</v>
      </c>
      <c r="C26" s="6" t="s">
        <v>209</v>
      </c>
      <c r="D26" s="32" t="s">
        <v>210</v>
      </c>
      <c r="E26" s="33"/>
      <c r="F26" s="33"/>
      <c r="G26" s="33"/>
      <c r="H26" s="33"/>
      <c r="I26" s="34"/>
      <c r="J26" s="4">
        <v>94</v>
      </c>
      <c r="K26" s="4">
        <v>0</v>
      </c>
      <c r="L26" s="4">
        <v>0</v>
      </c>
      <c r="M26" s="4">
        <v>0</v>
      </c>
      <c r="N26" s="4"/>
      <c r="O26" s="4"/>
      <c r="P26" s="4"/>
      <c r="Q26" s="8">
        <v>0</v>
      </c>
    </row>
    <row r="27" spans="2:17" x14ac:dyDescent="0.3">
      <c r="B27" s="6">
        <f t="shared" si="0"/>
        <v>19</v>
      </c>
      <c r="C27" s="6" t="s">
        <v>211</v>
      </c>
      <c r="D27" s="20" t="s">
        <v>212</v>
      </c>
      <c r="E27" s="20"/>
      <c r="F27" s="20"/>
      <c r="G27" s="20"/>
      <c r="H27" s="20"/>
      <c r="I27" s="20"/>
      <c r="J27" s="4">
        <v>85</v>
      </c>
      <c r="K27" s="4">
        <v>95</v>
      </c>
      <c r="L27" s="4">
        <v>70</v>
      </c>
      <c r="M27" s="4">
        <v>77</v>
      </c>
      <c r="N27" s="4"/>
      <c r="O27" s="4"/>
      <c r="P27" s="4"/>
      <c r="Q27" s="8">
        <v>0</v>
      </c>
    </row>
    <row r="28" spans="2:17" x14ac:dyDescent="0.3">
      <c r="B28" s="6">
        <v>20</v>
      </c>
      <c r="C28" s="6" t="s">
        <v>57</v>
      </c>
      <c r="D28" s="20" t="s">
        <v>213</v>
      </c>
      <c r="E28" s="20"/>
      <c r="F28" s="20"/>
      <c r="G28" s="20"/>
      <c r="H28" s="20"/>
      <c r="I28" s="20"/>
      <c r="J28" s="4">
        <v>91</v>
      </c>
      <c r="K28" s="4">
        <v>91</v>
      </c>
      <c r="L28" s="4">
        <v>79</v>
      </c>
      <c r="M28" s="4">
        <v>78</v>
      </c>
      <c r="N28" s="4"/>
      <c r="O28" s="4"/>
      <c r="P28" s="4"/>
      <c r="Q28" s="8"/>
    </row>
    <row r="29" spans="2:17" x14ac:dyDescent="0.3">
      <c r="B29" s="6">
        <v>21</v>
      </c>
      <c r="C29" s="6" t="s">
        <v>214</v>
      </c>
      <c r="D29" s="20" t="s">
        <v>215</v>
      </c>
      <c r="E29" s="20"/>
      <c r="F29" s="20"/>
      <c r="G29" s="20"/>
      <c r="H29" s="20"/>
      <c r="I29" s="20"/>
      <c r="J29" s="4">
        <v>0</v>
      </c>
      <c r="K29" s="4">
        <v>0</v>
      </c>
      <c r="L29" s="4">
        <v>0</v>
      </c>
      <c r="M29" s="4">
        <v>0</v>
      </c>
      <c r="N29" s="4"/>
      <c r="O29" s="4"/>
      <c r="P29" s="4"/>
      <c r="Q29" s="8"/>
    </row>
    <row r="30" spans="2:17" x14ac:dyDescent="0.3">
      <c r="B30" s="6">
        <v>22</v>
      </c>
      <c r="C30" s="6" t="s">
        <v>56</v>
      </c>
      <c r="D30" s="20" t="s">
        <v>216</v>
      </c>
      <c r="E30" s="20"/>
      <c r="F30" s="20"/>
      <c r="G30" s="20"/>
      <c r="H30" s="20"/>
      <c r="I30" s="20"/>
      <c r="J30" s="4">
        <v>94</v>
      </c>
      <c r="K30" s="4">
        <v>87</v>
      </c>
      <c r="L30" s="4">
        <v>0</v>
      </c>
      <c r="M30" s="4">
        <v>0</v>
      </c>
      <c r="N30" s="4"/>
      <c r="O30" s="4"/>
      <c r="P30" s="4"/>
      <c r="Q30" s="8"/>
    </row>
    <row r="31" spans="2:17" x14ac:dyDescent="0.3">
      <c r="B31" s="6">
        <v>23</v>
      </c>
      <c r="C31" s="6" t="s">
        <v>217</v>
      </c>
      <c r="D31" s="20" t="s">
        <v>218</v>
      </c>
      <c r="E31" s="20"/>
      <c r="F31" s="20"/>
      <c r="G31" s="20"/>
      <c r="H31" s="20"/>
      <c r="I31" s="20"/>
      <c r="J31" s="4">
        <v>100</v>
      </c>
      <c r="K31" s="4">
        <v>78</v>
      </c>
      <c r="L31" s="4">
        <v>87</v>
      </c>
      <c r="M31" s="4">
        <v>78</v>
      </c>
      <c r="N31" s="4"/>
      <c r="O31" s="4"/>
      <c r="P31" s="4"/>
      <c r="Q31" s="8"/>
    </row>
    <row r="32" spans="2:17" x14ac:dyDescent="0.3">
      <c r="B32" s="6">
        <v>24</v>
      </c>
      <c r="C32" s="6" t="s">
        <v>219</v>
      </c>
      <c r="D32" s="20" t="s">
        <v>220</v>
      </c>
      <c r="E32" s="20"/>
      <c r="F32" s="20"/>
      <c r="G32" s="20"/>
      <c r="H32" s="20"/>
      <c r="I32" s="20"/>
      <c r="J32" s="4">
        <v>91</v>
      </c>
      <c r="K32" s="4">
        <v>0</v>
      </c>
      <c r="L32" s="4">
        <v>0</v>
      </c>
      <c r="M32" s="4">
        <v>0</v>
      </c>
      <c r="N32" s="4"/>
      <c r="O32" s="4"/>
      <c r="P32" s="4"/>
      <c r="Q32" s="8"/>
    </row>
    <row r="33" spans="2:17" x14ac:dyDescent="0.3">
      <c r="B33" s="6">
        <v>25</v>
      </c>
      <c r="C33" s="6" t="s">
        <v>221</v>
      </c>
      <c r="D33" s="20" t="s">
        <v>222</v>
      </c>
      <c r="E33" s="20"/>
      <c r="F33" s="20"/>
      <c r="G33" s="20"/>
      <c r="H33" s="20"/>
      <c r="I33" s="20"/>
      <c r="J33" s="4">
        <v>100</v>
      </c>
      <c r="K33" s="4">
        <v>93</v>
      </c>
      <c r="L33" s="4">
        <v>0</v>
      </c>
      <c r="M33" s="4">
        <v>78</v>
      </c>
      <c r="N33" s="4"/>
      <c r="O33" s="4"/>
      <c r="P33" s="4"/>
      <c r="Q33" s="8">
        <v>0</v>
      </c>
    </row>
    <row r="34" spans="2:17" x14ac:dyDescent="0.3">
      <c r="C34" s="26"/>
      <c r="D34" s="26"/>
      <c r="E34" s="1"/>
      <c r="H34" s="40" t="s">
        <v>19</v>
      </c>
      <c r="I34" s="40"/>
      <c r="J34" s="10">
        <f>COUNTIF(J9:J33,"&gt;=70")</f>
        <v>23</v>
      </c>
      <c r="K34" s="10">
        <f>COUNTIF(K9:K33,"&gt;=70")</f>
        <v>22</v>
      </c>
      <c r="L34" s="10">
        <f>COUNTIF(L9:L33,"&gt;=70")</f>
        <v>18</v>
      </c>
      <c r="M34" s="10">
        <f>COUNTIF(M9:M33,"&gt;=70")</f>
        <v>18</v>
      </c>
      <c r="N34" s="10">
        <f t="shared" ref="L34:Q34" si="1">COUNTIF(N10:N33,"&gt;=70")</f>
        <v>0</v>
      </c>
      <c r="O34" s="10">
        <f t="shared" si="1"/>
        <v>0</v>
      </c>
      <c r="P34" s="10">
        <f t="shared" si="1"/>
        <v>0</v>
      </c>
      <c r="Q34" s="14">
        <f t="shared" si="1"/>
        <v>0</v>
      </c>
    </row>
    <row r="35" spans="2:17" x14ac:dyDescent="0.3">
      <c r="C35" s="26"/>
      <c r="D35" s="26"/>
      <c r="E35" s="7"/>
      <c r="H35" s="36" t="s">
        <v>20</v>
      </c>
      <c r="I35" s="36"/>
      <c r="J35" s="11">
        <f t="shared" ref="J35:Q35" si="2">COUNTIF(J10:J33,"&lt;70")</f>
        <v>2</v>
      </c>
      <c r="K35" s="11">
        <f t="shared" si="2"/>
        <v>3</v>
      </c>
      <c r="L35" s="11">
        <f t="shared" si="2"/>
        <v>7</v>
      </c>
      <c r="M35" s="11">
        <f t="shared" si="2"/>
        <v>7</v>
      </c>
      <c r="N35" s="11">
        <f t="shared" si="2"/>
        <v>0</v>
      </c>
      <c r="O35" s="11">
        <f t="shared" si="2"/>
        <v>0</v>
      </c>
      <c r="P35" s="11">
        <f t="shared" si="2"/>
        <v>0</v>
      </c>
      <c r="Q35" s="11">
        <f t="shared" si="2"/>
        <v>19</v>
      </c>
    </row>
    <row r="36" spans="2:17" x14ac:dyDescent="0.3">
      <c r="C36" s="26"/>
      <c r="D36" s="26"/>
      <c r="E36" s="26"/>
      <c r="H36" s="36" t="s">
        <v>21</v>
      </c>
      <c r="I36" s="36"/>
      <c r="J36" s="11">
        <f>COUNT(J9:J33)</f>
        <v>25</v>
      </c>
      <c r="K36" s="11">
        <f>COUNT(K9:K33)</f>
        <v>25</v>
      </c>
      <c r="L36" s="11">
        <f t="shared" ref="L36:M36" si="3">COUNT(L9:L33)</f>
        <v>25</v>
      </c>
      <c r="M36" s="11">
        <f t="shared" si="3"/>
        <v>25</v>
      </c>
      <c r="N36" s="11">
        <f t="shared" ref="K36:Q36" si="4">COUNT(N10:N33)</f>
        <v>0</v>
      </c>
      <c r="O36" s="11">
        <f t="shared" si="4"/>
        <v>0</v>
      </c>
      <c r="P36" s="11">
        <f t="shared" si="4"/>
        <v>0</v>
      </c>
      <c r="Q36" s="11">
        <f t="shared" si="4"/>
        <v>19</v>
      </c>
    </row>
    <row r="37" spans="2:17" x14ac:dyDescent="0.3">
      <c r="C37" s="26"/>
      <c r="D37" s="26"/>
      <c r="E37" s="1"/>
      <c r="H37" s="35" t="s">
        <v>16</v>
      </c>
      <c r="I37" s="35"/>
      <c r="J37" s="12">
        <f>J34/J36</f>
        <v>0.92</v>
      </c>
      <c r="K37" s="13">
        <f t="shared" ref="K37:Q37" si="5">K34/K36</f>
        <v>0.88</v>
      </c>
      <c r="L37" s="13">
        <f t="shared" si="5"/>
        <v>0.72</v>
      </c>
      <c r="M37" s="13">
        <f t="shared" si="5"/>
        <v>0.72</v>
      </c>
      <c r="N37" s="13" t="e">
        <f t="shared" si="5"/>
        <v>#DIV/0!</v>
      </c>
      <c r="O37" s="13" t="e">
        <f t="shared" si="5"/>
        <v>#DIV/0!</v>
      </c>
      <c r="P37" s="13" t="e">
        <f t="shared" si="5"/>
        <v>#DIV/0!</v>
      </c>
      <c r="Q37" s="13">
        <f t="shared" si="5"/>
        <v>0</v>
      </c>
    </row>
    <row r="38" spans="2:17" x14ac:dyDescent="0.3">
      <c r="C38" s="26"/>
      <c r="D38" s="26"/>
      <c r="E38" s="1"/>
      <c r="H38" s="35" t="s">
        <v>17</v>
      </c>
      <c r="I38" s="35"/>
      <c r="J38" s="12">
        <f>J35/J36</f>
        <v>0.08</v>
      </c>
      <c r="K38" s="12">
        <f t="shared" ref="K38:Q38" si="6">K35/K36</f>
        <v>0.12</v>
      </c>
      <c r="L38" s="13">
        <f t="shared" si="6"/>
        <v>0.28000000000000003</v>
      </c>
      <c r="M38" s="13">
        <f t="shared" si="6"/>
        <v>0.28000000000000003</v>
      </c>
      <c r="N38" s="13" t="e">
        <f t="shared" si="6"/>
        <v>#DIV/0!</v>
      </c>
      <c r="O38" s="13" t="e">
        <f t="shared" si="6"/>
        <v>#DIV/0!</v>
      </c>
      <c r="P38" s="13" t="e">
        <f t="shared" si="6"/>
        <v>#DIV/0!</v>
      </c>
      <c r="Q38" s="13">
        <f t="shared" si="6"/>
        <v>1</v>
      </c>
    </row>
    <row r="39" spans="2:17" x14ac:dyDescent="0.3">
      <c r="C39" s="26"/>
      <c r="D39" s="26"/>
      <c r="E39" s="7"/>
      <c r="J39">
        <f>AVERAGE(J9:J33)</f>
        <v>87.16</v>
      </c>
      <c r="K39">
        <f>AVERAGE(K9:K33)</f>
        <v>79.12</v>
      </c>
      <c r="L39">
        <f>AVERAGE(L9:L33)</f>
        <v>58.44</v>
      </c>
      <c r="M39">
        <f>AVERAGE(M9:M33)</f>
        <v>56.36</v>
      </c>
    </row>
    <row r="40" spans="2:17" x14ac:dyDescent="0.3">
      <c r="C40" s="1"/>
      <c r="D40" s="1"/>
      <c r="E40" s="7"/>
    </row>
    <row r="41" spans="2:17" x14ac:dyDescent="0.3">
      <c r="J41" s="19"/>
      <c r="K41" s="19"/>
      <c r="L41" s="19"/>
      <c r="M41" s="19"/>
      <c r="N41" s="19"/>
      <c r="O41" s="19"/>
      <c r="P41" s="19"/>
    </row>
    <row r="42" spans="2:17" x14ac:dyDescent="0.3">
      <c r="J42" s="18" t="s">
        <v>18</v>
      </c>
      <c r="K42" s="18"/>
      <c r="L42" s="18"/>
      <c r="M42" s="18"/>
      <c r="N42" s="18"/>
      <c r="O42" s="18"/>
      <c r="P42" s="18"/>
    </row>
  </sheetData>
  <mergeCells count="47">
    <mergeCell ref="D33:I33"/>
    <mergeCell ref="D27:I27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8:I28"/>
    <mergeCell ref="D31:I31"/>
    <mergeCell ref="D9:I9"/>
    <mergeCell ref="D6:G6"/>
    <mergeCell ref="I6:J6"/>
    <mergeCell ref="J42:P42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C34:D34"/>
    <mergeCell ref="H34:I34"/>
    <mergeCell ref="D32:I32"/>
    <mergeCell ref="D29:I29"/>
    <mergeCell ref="D30:I30"/>
    <mergeCell ref="B2:P2"/>
    <mergeCell ref="C3:P3"/>
    <mergeCell ref="D4:G4"/>
    <mergeCell ref="J4:K4"/>
    <mergeCell ref="N4:O4"/>
    <mergeCell ref="D14:I14"/>
    <mergeCell ref="D15:I15"/>
    <mergeCell ref="K6:P6"/>
    <mergeCell ref="D8:I8"/>
    <mergeCell ref="D10:I10"/>
    <mergeCell ref="D11:I11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7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29</v>
      </c>
      <c r="E4" s="23"/>
      <c r="F4" s="23"/>
      <c r="G4" s="23"/>
      <c r="I4" t="s">
        <v>1</v>
      </c>
      <c r="J4" s="24" t="s">
        <v>30</v>
      </c>
      <c r="K4" s="24"/>
      <c r="M4" t="s">
        <v>2</v>
      </c>
      <c r="N4" s="25">
        <v>45618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178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223</v>
      </c>
      <c r="D9" s="20" t="s">
        <v>224</v>
      </c>
      <c r="E9" s="20"/>
      <c r="F9" s="20"/>
      <c r="G9" s="20"/>
      <c r="H9" s="20"/>
      <c r="I9" s="20"/>
      <c r="J9" s="4">
        <v>0</v>
      </c>
      <c r="K9" s="4">
        <v>0</v>
      </c>
      <c r="L9" s="4">
        <v>0</v>
      </c>
      <c r="M9" s="4">
        <v>0</v>
      </c>
      <c r="N9" s="4"/>
      <c r="O9" s="4"/>
      <c r="P9" s="4"/>
      <c r="Q9" s="9">
        <v>0</v>
      </c>
    </row>
    <row r="10" spans="2:18" x14ac:dyDescent="0.3">
      <c r="B10" s="6">
        <f>B9+1</f>
        <v>2</v>
      </c>
      <c r="C10" s="6" t="s">
        <v>225</v>
      </c>
      <c r="D10" s="20" t="s">
        <v>226</v>
      </c>
      <c r="E10" s="20"/>
      <c r="F10" s="20"/>
      <c r="G10" s="20"/>
      <c r="H10" s="20"/>
      <c r="I10" s="20"/>
      <c r="J10" s="4">
        <v>73</v>
      </c>
      <c r="K10" s="4">
        <v>0</v>
      </c>
      <c r="L10" s="4">
        <v>70</v>
      </c>
      <c r="M10" s="4">
        <v>0</v>
      </c>
      <c r="N10" s="4"/>
      <c r="O10" s="4"/>
      <c r="P10" s="4"/>
      <c r="Q10" s="9">
        <v>0</v>
      </c>
    </row>
    <row r="11" spans="2:18" x14ac:dyDescent="0.3">
      <c r="B11" s="6">
        <f t="shared" ref="B11:B22" si="0">B10+1</f>
        <v>3</v>
      </c>
      <c r="C11" s="6" t="s">
        <v>227</v>
      </c>
      <c r="D11" s="20" t="s">
        <v>228</v>
      </c>
      <c r="E11" s="20"/>
      <c r="F11" s="20"/>
      <c r="G11" s="20"/>
      <c r="H11" s="20"/>
      <c r="I11" s="20"/>
      <c r="J11" s="4">
        <v>70</v>
      </c>
      <c r="K11" s="4">
        <v>95</v>
      </c>
      <c r="L11" s="4">
        <v>70</v>
      </c>
      <c r="M11" s="4">
        <v>70</v>
      </c>
      <c r="N11" s="4"/>
      <c r="O11" s="4"/>
      <c r="P11" s="4"/>
      <c r="Q11" s="9">
        <v>0</v>
      </c>
    </row>
    <row r="12" spans="2:18" x14ac:dyDescent="0.3">
      <c r="B12" s="6">
        <f t="shared" si="0"/>
        <v>4</v>
      </c>
      <c r="C12" s="6" t="s">
        <v>229</v>
      </c>
      <c r="D12" s="20" t="s">
        <v>230</v>
      </c>
      <c r="E12" s="20"/>
      <c r="F12" s="20"/>
      <c r="G12" s="20"/>
      <c r="H12" s="20"/>
      <c r="I12" s="20"/>
      <c r="J12" s="4">
        <v>0</v>
      </c>
      <c r="K12" s="4">
        <v>0</v>
      </c>
      <c r="L12" s="4">
        <v>70</v>
      </c>
      <c r="M12" s="4">
        <v>0</v>
      </c>
      <c r="N12" s="4"/>
      <c r="O12" s="4"/>
      <c r="P12" s="4"/>
      <c r="Q12" s="9">
        <v>0</v>
      </c>
    </row>
    <row r="13" spans="2:18" x14ac:dyDescent="0.3">
      <c r="B13" s="6">
        <f t="shared" si="0"/>
        <v>5</v>
      </c>
      <c r="C13" s="6" t="s">
        <v>231</v>
      </c>
      <c r="D13" s="20" t="s">
        <v>232</v>
      </c>
      <c r="E13" s="20"/>
      <c r="F13" s="20"/>
      <c r="G13" s="20"/>
      <c r="H13" s="20"/>
      <c r="I13" s="20"/>
      <c r="J13" s="4">
        <v>70</v>
      </c>
      <c r="K13" s="4">
        <v>0</v>
      </c>
      <c r="L13" s="4">
        <v>70</v>
      </c>
      <c r="M13" s="4">
        <v>70</v>
      </c>
      <c r="N13" s="4"/>
      <c r="O13" s="4"/>
      <c r="P13" s="4"/>
      <c r="Q13" s="9">
        <v>0</v>
      </c>
    </row>
    <row r="14" spans="2:18" x14ac:dyDescent="0.3">
      <c r="B14" s="6">
        <f t="shared" si="0"/>
        <v>6</v>
      </c>
      <c r="C14" s="6" t="s">
        <v>233</v>
      </c>
      <c r="D14" s="20" t="s">
        <v>234</v>
      </c>
      <c r="E14" s="20"/>
      <c r="F14" s="20"/>
      <c r="G14" s="20"/>
      <c r="H14" s="20"/>
      <c r="I14" s="20"/>
      <c r="J14" s="4">
        <v>95</v>
      </c>
      <c r="K14" s="4">
        <v>70</v>
      </c>
      <c r="L14" s="4">
        <v>0</v>
      </c>
      <c r="M14" s="4">
        <v>0</v>
      </c>
      <c r="N14" s="4"/>
      <c r="O14" s="4"/>
      <c r="P14" s="4"/>
      <c r="Q14" s="9">
        <v>0</v>
      </c>
    </row>
    <row r="15" spans="2:18" x14ac:dyDescent="0.3">
      <c r="B15" s="6">
        <f t="shared" si="0"/>
        <v>7</v>
      </c>
      <c r="C15" s="6" t="s">
        <v>235</v>
      </c>
      <c r="D15" s="20" t="s">
        <v>236</v>
      </c>
      <c r="E15" s="20"/>
      <c r="F15" s="20"/>
      <c r="G15" s="20"/>
      <c r="H15" s="20"/>
      <c r="I15" s="20"/>
      <c r="J15" s="4">
        <v>80</v>
      </c>
      <c r="K15" s="4">
        <v>0</v>
      </c>
      <c r="L15" s="4">
        <v>70</v>
      </c>
      <c r="M15" s="4">
        <v>70</v>
      </c>
      <c r="N15" s="4"/>
      <c r="O15" s="4"/>
      <c r="P15" s="4"/>
      <c r="Q15" s="9">
        <v>0</v>
      </c>
    </row>
    <row r="16" spans="2:18" x14ac:dyDescent="0.3">
      <c r="B16" s="6">
        <f t="shared" si="0"/>
        <v>8</v>
      </c>
      <c r="C16" s="6" t="s">
        <v>237</v>
      </c>
      <c r="D16" s="20" t="s">
        <v>238</v>
      </c>
      <c r="E16" s="20"/>
      <c r="F16" s="20"/>
      <c r="G16" s="20"/>
      <c r="H16" s="20"/>
      <c r="I16" s="20"/>
      <c r="J16" s="4">
        <v>84</v>
      </c>
      <c r="K16" s="4">
        <v>92</v>
      </c>
      <c r="L16" s="4">
        <v>88</v>
      </c>
      <c r="M16" s="4">
        <v>90</v>
      </c>
      <c r="N16" s="4"/>
      <c r="O16" s="4"/>
      <c r="P16" s="4"/>
      <c r="Q16" s="9">
        <v>0</v>
      </c>
    </row>
    <row r="17" spans="2:17" x14ac:dyDescent="0.3">
      <c r="B17" s="6">
        <f t="shared" si="0"/>
        <v>9</v>
      </c>
      <c r="C17" s="6" t="s">
        <v>239</v>
      </c>
      <c r="D17" s="20" t="s">
        <v>240</v>
      </c>
      <c r="E17" s="20"/>
      <c r="F17" s="20"/>
      <c r="G17" s="20"/>
      <c r="H17" s="20"/>
      <c r="I17" s="20"/>
      <c r="J17" s="4">
        <v>85</v>
      </c>
      <c r="K17" s="4">
        <v>89</v>
      </c>
      <c r="L17" s="4">
        <v>90</v>
      </c>
      <c r="M17" s="4">
        <v>90</v>
      </c>
      <c r="N17" s="4"/>
      <c r="O17" s="4"/>
      <c r="P17" s="4"/>
      <c r="Q17" s="9">
        <v>0</v>
      </c>
    </row>
    <row r="18" spans="2:17" x14ac:dyDescent="0.3">
      <c r="B18" s="6">
        <f t="shared" si="0"/>
        <v>10</v>
      </c>
      <c r="C18" s="6" t="s">
        <v>241</v>
      </c>
      <c r="D18" s="20" t="s">
        <v>242</v>
      </c>
      <c r="E18" s="20"/>
      <c r="F18" s="20"/>
      <c r="G18" s="20"/>
      <c r="H18" s="20"/>
      <c r="I18" s="20"/>
      <c r="J18" s="4">
        <v>73</v>
      </c>
      <c r="K18" s="4">
        <v>0</v>
      </c>
      <c r="L18" s="4">
        <v>70</v>
      </c>
      <c r="M18" s="4">
        <v>70</v>
      </c>
      <c r="N18" s="4"/>
      <c r="O18" s="4"/>
      <c r="P18" s="4"/>
      <c r="Q18" s="9">
        <v>0</v>
      </c>
    </row>
    <row r="19" spans="2:17" x14ac:dyDescent="0.3">
      <c r="B19" s="6">
        <v>11</v>
      </c>
      <c r="C19" s="6" t="s">
        <v>243</v>
      </c>
      <c r="D19" s="20" t="s">
        <v>244</v>
      </c>
      <c r="E19" s="20"/>
      <c r="F19" s="20"/>
      <c r="G19" s="20"/>
      <c r="H19" s="20"/>
      <c r="I19" s="20"/>
      <c r="J19" s="4">
        <v>82</v>
      </c>
      <c r="K19" s="4">
        <v>89</v>
      </c>
      <c r="L19" s="4">
        <v>77</v>
      </c>
      <c r="M19" s="4">
        <v>75</v>
      </c>
      <c r="N19" s="4"/>
      <c r="O19" s="4"/>
      <c r="P19" s="4"/>
      <c r="Q19" s="9">
        <v>0</v>
      </c>
    </row>
    <row r="20" spans="2:17" x14ac:dyDescent="0.3">
      <c r="B20" s="6">
        <v>12</v>
      </c>
      <c r="C20" s="6" t="s">
        <v>245</v>
      </c>
      <c r="D20" s="20" t="s">
        <v>246</v>
      </c>
      <c r="E20" s="20"/>
      <c r="F20" s="20"/>
      <c r="G20" s="20"/>
      <c r="H20" s="20"/>
      <c r="I20" s="20"/>
      <c r="J20" s="4">
        <v>79</v>
      </c>
      <c r="K20" s="4">
        <v>89</v>
      </c>
      <c r="L20" s="4">
        <v>70</v>
      </c>
      <c r="M20" s="4">
        <v>70</v>
      </c>
      <c r="N20" s="4"/>
      <c r="O20" s="4"/>
      <c r="P20" s="4"/>
      <c r="Q20" s="9">
        <v>0</v>
      </c>
    </row>
    <row r="21" spans="2:17" x14ac:dyDescent="0.3">
      <c r="B21" s="6">
        <v>13</v>
      </c>
      <c r="C21" s="6" t="s">
        <v>247</v>
      </c>
      <c r="D21" s="20" t="s">
        <v>248</v>
      </c>
      <c r="E21" s="20"/>
      <c r="F21" s="20"/>
      <c r="G21" s="20"/>
      <c r="H21" s="20"/>
      <c r="I21" s="20"/>
      <c r="J21" s="4">
        <v>77</v>
      </c>
      <c r="K21" s="4">
        <v>95</v>
      </c>
      <c r="L21" s="4">
        <v>70</v>
      </c>
      <c r="M21" s="4">
        <v>70</v>
      </c>
      <c r="N21" s="4"/>
      <c r="O21" s="4"/>
      <c r="P21" s="4"/>
      <c r="Q21" s="9">
        <v>0</v>
      </c>
    </row>
    <row r="22" spans="2:17" x14ac:dyDescent="0.3">
      <c r="B22" s="6">
        <f t="shared" si="0"/>
        <v>14</v>
      </c>
      <c r="C22" s="6" t="s">
        <v>249</v>
      </c>
      <c r="D22" s="20" t="s">
        <v>250</v>
      </c>
      <c r="E22" s="20"/>
      <c r="F22" s="20"/>
      <c r="G22" s="20"/>
      <c r="H22" s="20"/>
      <c r="I22" s="20"/>
      <c r="J22" s="4">
        <v>76</v>
      </c>
      <c r="K22" s="4">
        <v>95</v>
      </c>
      <c r="L22" s="4">
        <v>70</v>
      </c>
      <c r="M22" s="4">
        <v>70</v>
      </c>
      <c r="N22" s="4"/>
      <c r="O22" s="4"/>
      <c r="P22" s="4"/>
      <c r="Q22" s="9">
        <v>0</v>
      </c>
    </row>
    <row r="23" spans="2:17" x14ac:dyDescent="0.3">
      <c r="B23" s="6">
        <v>15</v>
      </c>
      <c r="C23" s="6" t="s">
        <v>251</v>
      </c>
      <c r="D23" s="32" t="s">
        <v>252</v>
      </c>
      <c r="E23" s="33"/>
      <c r="F23" s="33"/>
      <c r="G23" s="33"/>
      <c r="H23" s="33"/>
      <c r="I23" s="34"/>
      <c r="J23" s="4">
        <v>100</v>
      </c>
      <c r="K23" s="4">
        <v>95</v>
      </c>
      <c r="L23" s="4">
        <v>70</v>
      </c>
      <c r="M23" s="4">
        <v>70</v>
      </c>
      <c r="N23" s="4"/>
      <c r="O23" s="4"/>
      <c r="P23" s="4"/>
      <c r="Q23" s="9">
        <v>0</v>
      </c>
    </row>
    <row r="24" spans="2:17" x14ac:dyDescent="0.3">
      <c r="B24" s="6">
        <v>16</v>
      </c>
      <c r="C24" s="6" t="s">
        <v>253</v>
      </c>
      <c r="D24" s="32" t="s">
        <v>254</v>
      </c>
      <c r="E24" s="33"/>
      <c r="F24" s="33"/>
      <c r="G24" s="33"/>
      <c r="H24" s="33"/>
      <c r="I24" s="34"/>
      <c r="J24" s="4">
        <v>94</v>
      </c>
      <c r="K24" s="4">
        <v>95</v>
      </c>
      <c r="L24" s="4">
        <v>70</v>
      </c>
      <c r="M24" s="4">
        <v>70</v>
      </c>
      <c r="N24" s="4"/>
      <c r="O24" s="4"/>
      <c r="P24" s="4"/>
      <c r="Q24" s="9"/>
    </row>
    <row r="25" spans="2:17" x14ac:dyDescent="0.3">
      <c r="B25" s="6">
        <v>17</v>
      </c>
      <c r="C25" s="6" t="s">
        <v>255</v>
      </c>
      <c r="D25" s="32" t="s">
        <v>256</v>
      </c>
      <c r="E25" s="33"/>
      <c r="F25" s="33"/>
      <c r="G25" s="33"/>
      <c r="H25" s="33"/>
      <c r="I25" s="34"/>
      <c r="J25" s="4">
        <v>80</v>
      </c>
      <c r="K25" s="4">
        <v>0</v>
      </c>
      <c r="L25" s="4">
        <v>0</v>
      </c>
      <c r="M25" s="4">
        <v>0</v>
      </c>
      <c r="N25" s="4"/>
      <c r="O25" s="4"/>
      <c r="P25" s="4"/>
      <c r="Q25" s="9"/>
    </row>
    <row r="26" spans="2:17" x14ac:dyDescent="0.3">
      <c r="B26" s="6">
        <v>18</v>
      </c>
      <c r="C26" s="6" t="s">
        <v>257</v>
      </c>
      <c r="D26" s="32" t="s">
        <v>258</v>
      </c>
      <c r="E26" s="33"/>
      <c r="F26" s="33"/>
      <c r="G26" s="33"/>
      <c r="H26" s="33"/>
      <c r="I26" s="34"/>
      <c r="J26" s="4">
        <v>79</v>
      </c>
      <c r="K26" s="4">
        <v>95</v>
      </c>
      <c r="L26" s="4">
        <v>70</v>
      </c>
      <c r="M26" s="4">
        <v>70</v>
      </c>
      <c r="N26" s="4"/>
      <c r="O26" s="4"/>
      <c r="P26" s="4"/>
      <c r="Q26" s="9"/>
    </row>
    <row r="27" spans="2:17" x14ac:dyDescent="0.3">
      <c r="B27" s="6">
        <v>19</v>
      </c>
      <c r="C27" s="6" t="s">
        <v>259</v>
      </c>
      <c r="D27" s="32" t="s">
        <v>260</v>
      </c>
      <c r="E27" s="33"/>
      <c r="F27" s="33"/>
      <c r="G27" s="33"/>
      <c r="H27" s="33"/>
      <c r="I27" s="34"/>
      <c r="J27" s="4">
        <v>70</v>
      </c>
      <c r="K27" s="4">
        <v>93</v>
      </c>
      <c r="L27" s="4">
        <v>86</v>
      </c>
      <c r="M27" s="4">
        <v>75</v>
      </c>
      <c r="N27" s="4"/>
      <c r="O27" s="4"/>
      <c r="P27" s="4"/>
      <c r="Q27" s="9"/>
    </row>
    <row r="28" spans="2:17" x14ac:dyDescent="0.3">
      <c r="B28" s="6">
        <v>20</v>
      </c>
      <c r="C28" s="6" t="s">
        <v>261</v>
      </c>
      <c r="D28" s="20" t="s">
        <v>262</v>
      </c>
      <c r="E28" s="20"/>
      <c r="F28" s="20"/>
      <c r="G28" s="20"/>
      <c r="H28" s="20"/>
      <c r="I28" s="20"/>
      <c r="J28" s="4">
        <v>75</v>
      </c>
      <c r="K28" s="4">
        <v>95</v>
      </c>
      <c r="L28" s="4">
        <v>70</v>
      </c>
      <c r="M28" s="4">
        <v>71</v>
      </c>
      <c r="N28" s="4"/>
      <c r="O28" s="4"/>
      <c r="P28" s="4"/>
      <c r="Q28" s="9">
        <v>0</v>
      </c>
    </row>
    <row r="29" spans="2:17" x14ac:dyDescent="0.3">
      <c r="C29" s="26"/>
      <c r="D29" s="26"/>
      <c r="E29" s="1"/>
      <c r="H29" s="40" t="s">
        <v>19</v>
      </c>
      <c r="I29" s="40"/>
      <c r="J29" s="10">
        <f t="shared" ref="J29:Q29" si="1">COUNTIF(J9:J28,"&gt;=70")</f>
        <v>18</v>
      </c>
      <c r="K29" s="10">
        <f t="shared" si="1"/>
        <v>13</v>
      </c>
      <c r="L29" s="10">
        <f t="shared" si="1"/>
        <v>17</v>
      </c>
      <c r="M29" s="10">
        <f t="shared" si="1"/>
        <v>15</v>
      </c>
      <c r="N29" s="10">
        <f t="shared" si="1"/>
        <v>0</v>
      </c>
      <c r="O29" s="10">
        <f t="shared" si="1"/>
        <v>0</v>
      </c>
      <c r="P29" s="10">
        <f t="shared" si="1"/>
        <v>0</v>
      </c>
      <c r="Q29" s="14">
        <f t="shared" si="1"/>
        <v>0</v>
      </c>
    </row>
    <row r="30" spans="2:17" x14ac:dyDescent="0.3">
      <c r="C30" s="26"/>
      <c r="D30" s="26"/>
      <c r="E30" s="7"/>
      <c r="H30" s="36" t="s">
        <v>20</v>
      </c>
      <c r="I30" s="36"/>
      <c r="J30" s="11">
        <f t="shared" ref="J30:Q30" si="2">COUNTIF(J9:J28,"&lt;70")</f>
        <v>2</v>
      </c>
      <c r="K30" s="11">
        <f t="shared" si="2"/>
        <v>7</v>
      </c>
      <c r="L30" s="11">
        <f t="shared" si="2"/>
        <v>3</v>
      </c>
      <c r="M30" s="11">
        <f t="shared" si="2"/>
        <v>5</v>
      </c>
      <c r="N30" s="11">
        <f t="shared" si="2"/>
        <v>0</v>
      </c>
      <c r="O30" s="11">
        <f t="shared" si="2"/>
        <v>0</v>
      </c>
      <c r="P30" s="11">
        <f t="shared" si="2"/>
        <v>0</v>
      </c>
      <c r="Q30" s="11">
        <f t="shared" si="2"/>
        <v>16</v>
      </c>
    </row>
    <row r="31" spans="2:17" x14ac:dyDescent="0.3">
      <c r="C31" s="26"/>
      <c r="D31" s="26"/>
      <c r="E31" s="26"/>
      <c r="H31" s="36" t="s">
        <v>21</v>
      </c>
      <c r="I31" s="36"/>
      <c r="J31" s="11">
        <f t="shared" ref="J31:Q31" si="3">COUNT(J9:J28)</f>
        <v>20</v>
      </c>
      <c r="K31" s="11">
        <f t="shared" si="3"/>
        <v>20</v>
      </c>
      <c r="L31" s="11">
        <f t="shared" si="3"/>
        <v>20</v>
      </c>
      <c r="M31" s="11">
        <f t="shared" si="3"/>
        <v>20</v>
      </c>
      <c r="N31" s="11">
        <f t="shared" si="3"/>
        <v>0</v>
      </c>
      <c r="O31" s="11">
        <f t="shared" si="3"/>
        <v>0</v>
      </c>
      <c r="P31" s="11">
        <f t="shared" si="3"/>
        <v>0</v>
      </c>
      <c r="Q31" s="11">
        <f t="shared" si="3"/>
        <v>16</v>
      </c>
    </row>
    <row r="32" spans="2:17" x14ac:dyDescent="0.3">
      <c r="C32" s="26"/>
      <c r="D32" s="26"/>
      <c r="E32" s="1"/>
      <c r="H32" s="35" t="s">
        <v>16</v>
      </c>
      <c r="I32" s="35"/>
      <c r="J32" s="12">
        <f>J29/J31</f>
        <v>0.9</v>
      </c>
      <c r="K32" s="13">
        <f t="shared" ref="K32:Q32" si="4">K29/K31</f>
        <v>0.65</v>
      </c>
      <c r="L32" s="13">
        <f t="shared" si="4"/>
        <v>0.85</v>
      </c>
      <c r="M32" s="13">
        <f t="shared" si="4"/>
        <v>0.75</v>
      </c>
      <c r="N32" s="13" t="e">
        <f t="shared" si="4"/>
        <v>#DIV/0!</v>
      </c>
      <c r="O32" s="13" t="e">
        <f t="shared" si="4"/>
        <v>#DIV/0!</v>
      </c>
      <c r="P32" s="13" t="e">
        <f t="shared" si="4"/>
        <v>#DIV/0!</v>
      </c>
      <c r="Q32" s="13">
        <f t="shared" si="4"/>
        <v>0</v>
      </c>
    </row>
    <row r="33" spans="3:17" x14ac:dyDescent="0.3">
      <c r="C33" s="26"/>
      <c r="D33" s="26"/>
      <c r="E33" s="1"/>
      <c r="H33" s="35" t="s">
        <v>17</v>
      </c>
      <c r="I33" s="35"/>
      <c r="J33" s="12">
        <f>J30/J31</f>
        <v>0.1</v>
      </c>
      <c r="K33" s="12">
        <f t="shared" ref="K33:Q33" si="5">K30/K31</f>
        <v>0.35</v>
      </c>
      <c r="L33" s="13">
        <f t="shared" si="5"/>
        <v>0.15</v>
      </c>
      <c r="M33" s="13">
        <f t="shared" si="5"/>
        <v>0.25</v>
      </c>
      <c r="N33" s="13" t="e">
        <f t="shared" si="5"/>
        <v>#DIV/0!</v>
      </c>
      <c r="O33" s="13" t="e">
        <f t="shared" si="5"/>
        <v>#DIV/0!</v>
      </c>
      <c r="P33" s="13" t="e">
        <f t="shared" si="5"/>
        <v>#DIV/0!</v>
      </c>
      <c r="Q33" s="13">
        <f t="shared" si="5"/>
        <v>1</v>
      </c>
    </row>
    <row r="34" spans="3:17" x14ac:dyDescent="0.3">
      <c r="C34" s="26"/>
      <c r="D34" s="26"/>
      <c r="E34" s="7"/>
      <c r="J34">
        <f>AVERAGE(J9:J28)</f>
        <v>72.099999999999994</v>
      </c>
      <c r="K34">
        <f>AVERAGE(K9:K28)</f>
        <v>59.35</v>
      </c>
      <c r="L34">
        <f t="shared" ref="L34:M34" si="6">AVERAGE(L9:L28)</f>
        <v>62.55</v>
      </c>
      <c r="M34">
        <f t="shared" si="6"/>
        <v>55.05</v>
      </c>
    </row>
    <row r="35" spans="3:17" x14ac:dyDescent="0.3">
      <c r="C35" s="1"/>
      <c r="D35" s="1"/>
      <c r="E35" s="7"/>
    </row>
    <row r="36" spans="3:17" x14ac:dyDescent="0.3">
      <c r="J36" s="19"/>
      <c r="K36" s="19"/>
      <c r="L36" s="19"/>
      <c r="M36" s="19"/>
      <c r="N36" s="19"/>
      <c r="O36" s="19"/>
      <c r="P36" s="19"/>
    </row>
    <row r="37" spans="3:17" x14ac:dyDescent="0.3">
      <c r="J37" s="18" t="s">
        <v>18</v>
      </c>
      <c r="K37" s="18"/>
      <c r="L37" s="18"/>
      <c r="M37" s="18"/>
      <c r="N37" s="18"/>
      <c r="O37" s="18"/>
      <c r="P37" s="18"/>
    </row>
  </sheetData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14:I14"/>
    <mergeCell ref="D15:I15"/>
    <mergeCell ref="D16:I16"/>
    <mergeCell ref="D17:I17"/>
    <mergeCell ref="D18:I18"/>
    <mergeCell ref="D20:I20"/>
    <mergeCell ref="D21:I21"/>
    <mergeCell ref="D22:I22"/>
    <mergeCell ref="D28:I28"/>
    <mergeCell ref="D19:I19"/>
    <mergeCell ref="D23:I23"/>
    <mergeCell ref="D24:I24"/>
    <mergeCell ref="D25:I25"/>
    <mergeCell ref="D26:I26"/>
    <mergeCell ref="D27:I2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6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32</v>
      </c>
      <c r="E4" s="23"/>
      <c r="F4" s="23"/>
      <c r="G4" s="23"/>
      <c r="I4" t="s">
        <v>1</v>
      </c>
      <c r="J4" s="24" t="s">
        <v>33</v>
      </c>
      <c r="K4" s="24"/>
      <c r="M4" t="s">
        <v>2</v>
      </c>
      <c r="N4" s="25">
        <v>45618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178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70</v>
      </c>
      <c r="D9" s="20" t="s">
        <v>62</v>
      </c>
      <c r="E9" s="20"/>
      <c r="F9" s="20"/>
      <c r="G9" s="20"/>
      <c r="H9" s="20"/>
      <c r="I9" s="20"/>
      <c r="J9" s="4">
        <v>0</v>
      </c>
      <c r="K9" s="4">
        <v>0</v>
      </c>
      <c r="L9" s="4"/>
      <c r="M9" s="4"/>
      <c r="N9" s="4"/>
      <c r="O9" s="4"/>
      <c r="P9" s="4"/>
      <c r="Q9" s="9">
        <v>0</v>
      </c>
    </row>
    <row r="10" spans="2:18" x14ac:dyDescent="0.3">
      <c r="B10" s="6">
        <f>B9+1</f>
        <v>2</v>
      </c>
      <c r="C10" s="6" t="s">
        <v>69</v>
      </c>
      <c r="D10" s="20" t="s">
        <v>38</v>
      </c>
      <c r="E10" s="20"/>
      <c r="F10" s="20"/>
      <c r="G10" s="20"/>
      <c r="H10" s="20"/>
      <c r="I10" s="20"/>
      <c r="J10" s="4">
        <v>82</v>
      </c>
      <c r="K10" s="4">
        <v>96</v>
      </c>
      <c r="L10" s="4"/>
      <c r="M10" s="4"/>
      <c r="N10" s="4"/>
      <c r="O10" s="4"/>
      <c r="P10" s="4"/>
      <c r="Q10" s="9">
        <v>0</v>
      </c>
    </row>
    <row r="11" spans="2:18" x14ac:dyDescent="0.3">
      <c r="B11" s="6">
        <f t="shared" ref="B11:B25" si="0">B10+1</f>
        <v>3</v>
      </c>
      <c r="C11" t="s">
        <v>63</v>
      </c>
      <c r="D11" s="20" t="s">
        <v>64</v>
      </c>
      <c r="E11" s="20"/>
      <c r="F11" s="20"/>
      <c r="G11" s="20"/>
      <c r="H11" s="20"/>
      <c r="I11" s="20"/>
      <c r="J11" s="4">
        <v>86</v>
      </c>
      <c r="K11" s="4">
        <v>94</v>
      </c>
      <c r="L11" s="4"/>
      <c r="M11" s="4"/>
      <c r="N11" s="4"/>
      <c r="O11" s="4"/>
      <c r="P11" s="4"/>
      <c r="Q11" s="9">
        <v>0</v>
      </c>
    </row>
    <row r="12" spans="2:18" ht="15" customHeight="1" x14ac:dyDescent="0.3">
      <c r="B12" s="6">
        <f t="shared" si="0"/>
        <v>4</v>
      </c>
      <c r="C12" t="s">
        <v>68</v>
      </c>
      <c r="D12" s="20" t="s">
        <v>67</v>
      </c>
      <c r="E12" s="20"/>
      <c r="F12" s="20"/>
      <c r="G12" s="20"/>
      <c r="H12" s="20"/>
      <c r="I12" s="20"/>
      <c r="J12" s="4">
        <v>0</v>
      </c>
      <c r="K12" s="4">
        <v>70</v>
      </c>
      <c r="L12" s="4"/>
      <c r="M12" s="4"/>
      <c r="N12" s="4"/>
      <c r="O12" s="4"/>
      <c r="P12" s="4"/>
      <c r="Q12" s="9">
        <v>0</v>
      </c>
    </row>
    <row r="13" spans="2:18" x14ac:dyDescent="0.3">
      <c r="B13" s="6">
        <f t="shared" si="0"/>
        <v>5</v>
      </c>
      <c r="C13" t="s">
        <v>66</v>
      </c>
      <c r="D13" s="20" t="s">
        <v>65</v>
      </c>
      <c r="E13" s="20"/>
      <c r="F13" s="20"/>
      <c r="G13" s="20"/>
      <c r="H13" s="20"/>
      <c r="I13" s="20"/>
      <c r="J13" s="4">
        <v>0</v>
      </c>
      <c r="K13" s="4">
        <v>0</v>
      </c>
      <c r="L13" s="4"/>
      <c r="M13" s="4"/>
      <c r="N13" s="4"/>
      <c r="O13" s="4"/>
      <c r="P13" s="4"/>
      <c r="Q13" s="9">
        <v>0</v>
      </c>
    </row>
    <row r="14" spans="2:18" ht="15.75" customHeight="1" x14ac:dyDescent="0.3">
      <c r="B14" s="6">
        <f t="shared" si="0"/>
        <v>6</v>
      </c>
      <c r="C14" t="s">
        <v>48</v>
      </c>
      <c r="D14" s="20" t="s">
        <v>75</v>
      </c>
      <c r="E14" s="20"/>
      <c r="F14" s="20"/>
      <c r="G14" s="20"/>
      <c r="H14" s="20"/>
      <c r="I14" s="20"/>
      <c r="J14" s="4">
        <v>86</v>
      </c>
      <c r="K14" s="4">
        <v>90</v>
      </c>
      <c r="L14" s="4"/>
      <c r="M14" s="4"/>
      <c r="N14" s="4"/>
      <c r="O14" s="4"/>
      <c r="P14" s="4"/>
      <c r="Q14" s="9">
        <v>0</v>
      </c>
    </row>
    <row r="15" spans="2:18" x14ac:dyDescent="0.3">
      <c r="B15" s="6">
        <f t="shared" si="0"/>
        <v>7</v>
      </c>
      <c r="C15" t="s">
        <v>71</v>
      </c>
      <c r="D15" s="20" t="s">
        <v>72</v>
      </c>
      <c r="E15" s="20"/>
      <c r="F15" s="20"/>
      <c r="G15" s="20"/>
      <c r="H15" s="20"/>
      <c r="I15" s="20"/>
      <c r="J15" s="4">
        <v>70</v>
      </c>
      <c r="K15" s="4">
        <v>90</v>
      </c>
      <c r="L15" s="4"/>
      <c r="M15" s="4"/>
      <c r="N15" s="4"/>
      <c r="O15" s="4"/>
      <c r="P15" s="4"/>
      <c r="Q15" s="9">
        <v>0</v>
      </c>
    </row>
    <row r="16" spans="2:18" ht="15" customHeight="1" x14ac:dyDescent="0.3">
      <c r="B16" s="6">
        <f t="shared" si="0"/>
        <v>8</v>
      </c>
      <c r="C16" t="s">
        <v>73</v>
      </c>
      <c r="D16" s="20" t="s">
        <v>74</v>
      </c>
      <c r="E16" s="20"/>
      <c r="F16" s="20"/>
      <c r="G16" s="20"/>
      <c r="H16" s="20"/>
      <c r="I16" s="20"/>
      <c r="J16" s="4">
        <v>86</v>
      </c>
      <c r="K16" s="4">
        <v>100</v>
      </c>
      <c r="L16" s="4"/>
      <c r="M16" s="4"/>
      <c r="N16" s="4"/>
      <c r="O16" s="4"/>
      <c r="P16" s="4"/>
      <c r="Q16" s="9">
        <v>0</v>
      </c>
    </row>
    <row r="17" spans="2:17" x14ac:dyDescent="0.3">
      <c r="B17" s="6">
        <f t="shared" si="0"/>
        <v>9</v>
      </c>
      <c r="C17" t="s">
        <v>76</v>
      </c>
      <c r="F17" t="s">
        <v>39</v>
      </c>
      <c r="J17" s="4">
        <v>86</v>
      </c>
      <c r="K17" s="4">
        <v>94</v>
      </c>
      <c r="L17" s="4"/>
      <c r="M17" s="4"/>
      <c r="N17" s="4"/>
      <c r="O17" s="4"/>
      <c r="P17" s="4"/>
      <c r="Q17" s="9">
        <v>0</v>
      </c>
    </row>
    <row r="18" spans="2:17" ht="15.75" customHeight="1" x14ac:dyDescent="0.3">
      <c r="B18" s="6">
        <f t="shared" si="0"/>
        <v>10</v>
      </c>
      <c r="C18" t="s">
        <v>49</v>
      </c>
      <c r="D18" s="20" t="s">
        <v>77</v>
      </c>
      <c r="E18" s="20"/>
      <c r="F18" s="20"/>
      <c r="G18" s="20"/>
      <c r="H18" s="20"/>
      <c r="I18" s="20"/>
      <c r="J18" s="4">
        <v>0</v>
      </c>
      <c r="K18" s="4">
        <v>0</v>
      </c>
      <c r="L18" s="4"/>
      <c r="M18" s="4"/>
      <c r="N18" s="4"/>
      <c r="O18" s="4"/>
      <c r="P18" s="4"/>
      <c r="Q18" s="9">
        <v>0</v>
      </c>
    </row>
    <row r="19" spans="2:17" ht="15.75" customHeight="1" x14ac:dyDescent="0.3">
      <c r="B19" s="6">
        <f t="shared" si="0"/>
        <v>11</v>
      </c>
      <c r="C19" t="s">
        <v>78</v>
      </c>
      <c r="D19" s="20" t="s">
        <v>79</v>
      </c>
      <c r="E19" s="20"/>
      <c r="F19" s="20"/>
      <c r="G19" s="20"/>
      <c r="H19" s="20"/>
      <c r="I19" s="20"/>
      <c r="J19" s="4">
        <v>0</v>
      </c>
      <c r="K19" s="4">
        <v>81</v>
      </c>
      <c r="L19" s="4"/>
      <c r="M19" s="4"/>
      <c r="N19" s="4"/>
      <c r="O19" s="4"/>
      <c r="P19" s="4"/>
      <c r="Q19" s="9">
        <v>0</v>
      </c>
    </row>
    <row r="20" spans="2:17" x14ac:dyDescent="0.3">
      <c r="B20" s="6">
        <f t="shared" si="0"/>
        <v>12</v>
      </c>
      <c r="C20" t="s">
        <v>50</v>
      </c>
      <c r="D20" s="20" t="s">
        <v>40</v>
      </c>
      <c r="E20" s="20"/>
      <c r="F20" s="20"/>
      <c r="G20" s="20"/>
      <c r="H20" s="20"/>
      <c r="I20" s="20"/>
      <c r="J20" s="4">
        <v>0</v>
      </c>
      <c r="K20" s="4">
        <v>0</v>
      </c>
      <c r="L20" s="4"/>
      <c r="M20" s="4"/>
      <c r="N20" s="4"/>
      <c r="O20" s="4"/>
      <c r="P20" s="4"/>
      <c r="Q20" s="9">
        <v>0</v>
      </c>
    </row>
    <row r="21" spans="2:17" x14ac:dyDescent="0.3">
      <c r="B21" s="6">
        <f t="shared" si="0"/>
        <v>13</v>
      </c>
      <c r="C21" t="s">
        <v>51</v>
      </c>
      <c r="D21" s="20" t="s">
        <v>41</v>
      </c>
      <c r="E21" s="20"/>
      <c r="F21" s="20"/>
      <c r="G21" s="20"/>
      <c r="H21" s="20"/>
      <c r="I21" s="20"/>
      <c r="J21" s="4">
        <v>86</v>
      </c>
      <c r="K21" s="4">
        <v>100</v>
      </c>
      <c r="L21" s="4"/>
      <c r="M21" s="4"/>
      <c r="N21" s="4"/>
      <c r="O21" s="4"/>
      <c r="P21" s="4"/>
      <c r="Q21" s="9">
        <v>0</v>
      </c>
    </row>
    <row r="22" spans="2:17" ht="15" customHeight="1" x14ac:dyDescent="0.3">
      <c r="B22" s="6">
        <f t="shared" si="0"/>
        <v>14</v>
      </c>
      <c r="C22" t="s">
        <v>52</v>
      </c>
      <c r="D22" s="20" t="s">
        <v>81</v>
      </c>
      <c r="E22" s="20"/>
      <c r="F22" s="20"/>
      <c r="G22" s="20"/>
      <c r="H22" s="20"/>
      <c r="I22" s="20"/>
      <c r="J22" s="4">
        <v>0</v>
      </c>
      <c r="K22" s="4">
        <v>0</v>
      </c>
      <c r="L22" s="4"/>
      <c r="M22" s="4"/>
      <c r="N22" s="4"/>
      <c r="O22" s="4"/>
      <c r="P22" s="4"/>
      <c r="Q22" s="9">
        <v>0</v>
      </c>
    </row>
    <row r="23" spans="2:17" ht="15.75" customHeight="1" x14ac:dyDescent="0.3">
      <c r="B23" s="6">
        <f t="shared" si="0"/>
        <v>15</v>
      </c>
      <c r="C23" t="s">
        <v>80</v>
      </c>
      <c r="D23" s="20" t="s">
        <v>42</v>
      </c>
      <c r="E23" s="20"/>
      <c r="F23" s="20"/>
      <c r="G23" s="20"/>
      <c r="H23" s="20"/>
      <c r="I23" s="20"/>
      <c r="J23" s="4">
        <v>70</v>
      </c>
      <c r="K23" s="4">
        <v>100</v>
      </c>
      <c r="L23" s="4"/>
      <c r="M23" s="4"/>
      <c r="N23" s="4"/>
      <c r="O23" s="4"/>
      <c r="P23" s="4"/>
      <c r="Q23" s="9">
        <v>0</v>
      </c>
    </row>
    <row r="24" spans="2:17" ht="15.75" customHeight="1" x14ac:dyDescent="0.3">
      <c r="B24" s="6">
        <f t="shared" si="0"/>
        <v>16</v>
      </c>
      <c r="C24" t="s">
        <v>82</v>
      </c>
      <c r="D24" s="20" t="s">
        <v>92</v>
      </c>
      <c r="E24" s="20"/>
      <c r="F24" s="20"/>
      <c r="G24" s="20"/>
      <c r="H24" s="20"/>
      <c r="I24" s="20"/>
      <c r="J24" s="4">
        <v>70</v>
      </c>
      <c r="K24" s="4">
        <v>100</v>
      </c>
      <c r="L24" s="4"/>
      <c r="M24" s="4"/>
      <c r="N24" s="4"/>
      <c r="O24" s="4"/>
      <c r="P24" s="4"/>
      <c r="Q24" s="9">
        <v>0</v>
      </c>
    </row>
    <row r="25" spans="2:17" ht="15" customHeight="1" x14ac:dyDescent="0.3">
      <c r="B25" s="6">
        <f t="shared" si="0"/>
        <v>17</v>
      </c>
      <c r="C25" t="s">
        <v>53</v>
      </c>
      <c r="D25" s="20" t="s">
        <v>83</v>
      </c>
      <c r="E25" s="20"/>
      <c r="F25" s="20"/>
      <c r="G25" s="20"/>
      <c r="H25" s="20"/>
      <c r="I25" s="20"/>
      <c r="J25" s="4">
        <v>82</v>
      </c>
      <c r="K25" s="4">
        <v>96</v>
      </c>
      <c r="L25" s="4"/>
      <c r="M25" s="4"/>
      <c r="N25" s="4"/>
      <c r="O25" s="4"/>
      <c r="P25" s="4"/>
      <c r="Q25" s="9">
        <v>0</v>
      </c>
    </row>
    <row r="26" spans="2:17" ht="15" customHeight="1" x14ac:dyDescent="0.3">
      <c r="B26" s="6">
        <v>18</v>
      </c>
      <c r="C26" t="s">
        <v>84</v>
      </c>
      <c r="D26" s="20" t="s">
        <v>85</v>
      </c>
      <c r="E26" s="20"/>
      <c r="F26" s="20"/>
      <c r="G26" s="20"/>
      <c r="H26" s="20"/>
      <c r="I26" s="20"/>
      <c r="J26" s="4">
        <v>86</v>
      </c>
      <c r="K26" s="4">
        <v>78</v>
      </c>
      <c r="L26" s="4"/>
      <c r="M26" s="4"/>
      <c r="N26" s="4"/>
      <c r="O26" s="4"/>
      <c r="P26" s="4"/>
      <c r="Q26" s="9">
        <v>0</v>
      </c>
    </row>
    <row r="27" spans="2:17" ht="15" customHeight="1" x14ac:dyDescent="0.3">
      <c r="B27" s="6">
        <v>19</v>
      </c>
      <c r="C27" t="s">
        <v>86</v>
      </c>
      <c r="D27" s="20" t="s">
        <v>87</v>
      </c>
      <c r="E27" s="20"/>
      <c r="F27" s="20"/>
      <c r="G27" s="20"/>
      <c r="H27" s="20"/>
      <c r="I27" s="20"/>
      <c r="J27" s="4">
        <v>0</v>
      </c>
      <c r="K27" s="4">
        <v>78</v>
      </c>
      <c r="L27" s="4"/>
      <c r="M27" s="4"/>
      <c r="N27" s="4"/>
      <c r="O27" s="4"/>
      <c r="P27" s="4"/>
      <c r="Q27" s="9">
        <v>0</v>
      </c>
    </row>
    <row r="28" spans="2:17" ht="15" customHeight="1" x14ac:dyDescent="0.3">
      <c r="B28" s="6">
        <v>20</v>
      </c>
      <c r="C28" t="s">
        <v>88</v>
      </c>
      <c r="D28" s="20" t="s">
        <v>44</v>
      </c>
      <c r="E28" s="20"/>
      <c r="F28" s="20"/>
      <c r="G28" s="20"/>
      <c r="H28" s="20"/>
      <c r="I28" s="20"/>
      <c r="J28" s="4">
        <v>80</v>
      </c>
      <c r="K28" s="4">
        <v>76</v>
      </c>
      <c r="L28" s="4"/>
      <c r="M28" s="4"/>
      <c r="N28" s="4"/>
      <c r="O28" s="4"/>
      <c r="P28" s="4"/>
      <c r="Q28" s="9">
        <v>0</v>
      </c>
    </row>
    <row r="29" spans="2:17" ht="15" customHeight="1" x14ac:dyDescent="0.3">
      <c r="B29" s="6">
        <v>21</v>
      </c>
      <c r="C29" t="s">
        <v>89</v>
      </c>
      <c r="D29" s="20" t="s">
        <v>90</v>
      </c>
      <c r="E29" s="20"/>
      <c r="F29" s="20"/>
      <c r="G29" s="20"/>
      <c r="H29" s="20"/>
      <c r="I29" s="20"/>
      <c r="J29" s="4">
        <v>90</v>
      </c>
      <c r="K29" s="4">
        <v>98</v>
      </c>
      <c r="L29" s="4"/>
      <c r="M29" s="4"/>
      <c r="N29" s="4"/>
      <c r="O29" s="4"/>
      <c r="P29" s="4"/>
      <c r="Q29" s="9">
        <v>0</v>
      </c>
    </row>
    <row r="30" spans="2:17" ht="15" customHeight="1" x14ac:dyDescent="0.3">
      <c r="B30" s="6">
        <v>22</v>
      </c>
      <c r="C30" t="s">
        <v>91</v>
      </c>
      <c r="D30" s="20" t="s">
        <v>93</v>
      </c>
      <c r="E30" s="20"/>
      <c r="F30" s="20"/>
      <c r="G30" s="20"/>
      <c r="H30" s="20"/>
      <c r="I30" s="20"/>
      <c r="J30" s="4">
        <v>0</v>
      </c>
      <c r="K30" s="4">
        <v>0</v>
      </c>
      <c r="L30" s="4"/>
      <c r="M30" s="4"/>
      <c r="N30" s="4"/>
      <c r="O30" s="4"/>
      <c r="P30" s="4"/>
      <c r="Q30" s="9">
        <v>0</v>
      </c>
    </row>
    <row r="31" spans="2:17" ht="15" customHeight="1" x14ac:dyDescent="0.3">
      <c r="B31" s="6">
        <v>23</v>
      </c>
      <c r="C31" t="s">
        <v>54</v>
      </c>
      <c r="D31" s="20" t="s">
        <v>45</v>
      </c>
      <c r="E31" s="20"/>
      <c r="F31" s="20"/>
      <c r="G31" s="20"/>
      <c r="H31" s="20"/>
      <c r="I31" s="20"/>
      <c r="J31" s="4">
        <v>0</v>
      </c>
      <c r="K31" s="4">
        <v>88</v>
      </c>
      <c r="L31" s="4"/>
      <c r="M31" s="4"/>
      <c r="N31" s="4"/>
      <c r="O31" s="4"/>
      <c r="P31" s="4"/>
      <c r="Q31" s="9">
        <v>0</v>
      </c>
    </row>
    <row r="32" spans="2:17" ht="15" customHeight="1" x14ac:dyDescent="0.3">
      <c r="B32" s="6">
        <v>24</v>
      </c>
      <c r="C32" t="s">
        <v>94</v>
      </c>
      <c r="D32" s="32" t="s">
        <v>99</v>
      </c>
      <c r="E32" s="33"/>
      <c r="F32" s="33"/>
      <c r="G32" s="33"/>
      <c r="H32" s="33"/>
      <c r="I32" s="34"/>
      <c r="J32" s="4">
        <v>0</v>
      </c>
      <c r="K32" s="4">
        <v>87</v>
      </c>
      <c r="L32" s="4"/>
      <c r="M32" s="4"/>
      <c r="N32" s="4"/>
      <c r="O32" s="4"/>
      <c r="P32" s="4"/>
      <c r="Q32" s="9">
        <v>0</v>
      </c>
    </row>
    <row r="33" spans="2:17" ht="15" customHeight="1" x14ac:dyDescent="0.3">
      <c r="B33" s="6">
        <v>25</v>
      </c>
      <c r="C33" t="s">
        <v>95</v>
      </c>
      <c r="D33" s="20" t="s">
        <v>46</v>
      </c>
      <c r="E33" s="20"/>
      <c r="F33" s="20"/>
      <c r="G33" s="20"/>
      <c r="H33" s="20"/>
      <c r="I33" s="20"/>
      <c r="J33" s="4">
        <v>0</v>
      </c>
      <c r="K33" s="4">
        <v>98</v>
      </c>
      <c r="L33" s="4"/>
      <c r="M33" s="4"/>
      <c r="N33" s="4"/>
      <c r="O33" s="4"/>
      <c r="P33" s="4"/>
      <c r="Q33" s="9">
        <v>0</v>
      </c>
    </row>
    <row r="34" spans="2:17" ht="15" customHeight="1" x14ac:dyDescent="0.3">
      <c r="B34" s="6">
        <v>26</v>
      </c>
      <c r="C34" t="s">
        <v>96</v>
      </c>
      <c r="D34" s="37" t="s">
        <v>97</v>
      </c>
      <c r="E34" s="38"/>
      <c r="F34" s="38"/>
      <c r="G34" s="38"/>
      <c r="H34" s="38"/>
      <c r="I34" s="39"/>
      <c r="J34" s="4">
        <v>0</v>
      </c>
      <c r="K34" s="4">
        <v>0</v>
      </c>
      <c r="L34" s="4"/>
      <c r="M34" s="4"/>
      <c r="N34" s="4"/>
      <c r="O34" s="4"/>
      <c r="P34" s="4"/>
      <c r="Q34" s="9">
        <v>0</v>
      </c>
    </row>
    <row r="35" spans="2:17" ht="15" customHeight="1" x14ac:dyDescent="0.3">
      <c r="B35" s="6">
        <v>27</v>
      </c>
      <c r="C35" t="s">
        <v>98</v>
      </c>
      <c r="D35" s="20" t="s">
        <v>47</v>
      </c>
      <c r="E35" s="20"/>
      <c r="F35" s="20"/>
      <c r="G35" s="20"/>
      <c r="H35" s="20"/>
      <c r="I35" s="20"/>
      <c r="J35" s="4">
        <v>0</v>
      </c>
      <c r="K35" s="4">
        <v>88</v>
      </c>
      <c r="L35" s="4"/>
      <c r="M35" s="4"/>
      <c r="N35" s="4"/>
      <c r="O35" s="4"/>
      <c r="P35" s="4"/>
      <c r="Q35" s="9">
        <v>0</v>
      </c>
    </row>
    <row r="36" spans="2:17" x14ac:dyDescent="0.3">
      <c r="B36" s="6">
        <v>28</v>
      </c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9">
        <v>0</v>
      </c>
    </row>
    <row r="37" spans="2:17" ht="15" customHeight="1" x14ac:dyDescent="0.3">
      <c r="B37" s="6"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9">
        <v>0</v>
      </c>
    </row>
    <row r="38" spans="2:17" ht="15" customHeight="1" x14ac:dyDescent="0.3">
      <c r="C38" s="26"/>
      <c r="D38" s="26"/>
      <c r="E38" s="1"/>
      <c r="H38" s="40" t="s">
        <v>19</v>
      </c>
      <c r="I38" s="40"/>
      <c r="J38" s="10">
        <f t="shared" ref="J38:Q38" si="1">COUNTIF(J9:J37,"&gt;=70")</f>
        <v>13</v>
      </c>
      <c r="K38" s="10">
        <f t="shared" si="1"/>
        <v>20</v>
      </c>
      <c r="L38" s="10">
        <f t="shared" si="1"/>
        <v>0</v>
      </c>
      <c r="M38" s="10">
        <f t="shared" si="1"/>
        <v>0</v>
      </c>
      <c r="N38" s="10">
        <f t="shared" si="1"/>
        <v>0</v>
      </c>
      <c r="O38" s="10">
        <f t="shared" si="1"/>
        <v>0</v>
      </c>
      <c r="P38" s="10">
        <f t="shared" si="1"/>
        <v>0</v>
      </c>
      <c r="Q38" s="14">
        <f t="shared" si="1"/>
        <v>0</v>
      </c>
    </row>
    <row r="39" spans="2:17" x14ac:dyDescent="0.3">
      <c r="C39" s="26"/>
      <c r="D39" s="26"/>
      <c r="E39" s="7"/>
      <c r="H39" s="36" t="s">
        <v>20</v>
      </c>
      <c r="I39" s="36"/>
      <c r="J39" s="11">
        <f t="shared" ref="J39:Q39" si="2">COUNTIF(J9:J37,"&lt;70")</f>
        <v>14</v>
      </c>
      <c r="K39" s="11">
        <f t="shared" si="2"/>
        <v>7</v>
      </c>
      <c r="L39" s="11">
        <f t="shared" si="2"/>
        <v>0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29</v>
      </c>
    </row>
    <row r="40" spans="2:17" ht="15" customHeight="1" x14ac:dyDescent="0.3">
      <c r="C40" s="26"/>
      <c r="D40" s="26"/>
      <c r="E40" s="26"/>
      <c r="H40" s="36" t="s">
        <v>21</v>
      </c>
      <c r="I40" s="36"/>
      <c r="J40" s="11">
        <f t="shared" ref="J40:Q40" si="3">COUNT(J9:J37)</f>
        <v>27</v>
      </c>
      <c r="K40" s="11">
        <f t="shared" si="3"/>
        <v>27</v>
      </c>
      <c r="L40" s="11">
        <f t="shared" si="3"/>
        <v>0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29</v>
      </c>
    </row>
    <row r="41" spans="2:17" x14ac:dyDescent="0.3">
      <c r="C41" s="26"/>
      <c r="D41" s="26"/>
      <c r="E41" s="1"/>
      <c r="H41" s="35" t="s">
        <v>16</v>
      </c>
      <c r="I41" s="35"/>
      <c r="J41" s="12">
        <f>J38/J40</f>
        <v>0.48148148148148145</v>
      </c>
      <c r="K41" s="13">
        <f t="shared" ref="K41:Q41" si="4">K38/K40</f>
        <v>0.7407407407407407</v>
      </c>
      <c r="L41" s="13" t="e">
        <f t="shared" si="4"/>
        <v>#DIV/0!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0</v>
      </c>
    </row>
    <row r="42" spans="2:17" ht="15" customHeight="1" x14ac:dyDescent="0.3">
      <c r="C42" s="26"/>
      <c r="D42" s="26"/>
      <c r="E42" s="1"/>
      <c r="H42" s="35" t="s">
        <v>17</v>
      </c>
      <c r="I42" s="35"/>
      <c r="J42" s="12">
        <f>J39/J40</f>
        <v>0.51851851851851849</v>
      </c>
      <c r="K42" s="12">
        <f t="shared" ref="K42:Q42" si="5">K39/K40</f>
        <v>0.25925925925925924</v>
      </c>
      <c r="L42" s="13" t="e">
        <f t="shared" si="5"/>
        <v>#DIV/0!</v>
      </c>
      <c r="M42" s="13" t="e">
        <f t="shared" si="5"/>
        <v>#DIV/0!</v>
      </c>
      <c r="N42" s="13" t="e">
        <f t="shared" si="5"/>
        <v>#DIV/0!</v>
      </c>
      <c r="O42" s="13" t="e">
        <f t="shared" si="5"/>
        <v>#DIV/0!</v>
      </c>
      <c r="P42" s="13" t="e">
        <f t="shared" si="5"/>
        <v>#DIV/0!</v>
      </c>
      <c r="Q42" s="13">
        <f t="shared" si="5"/>
        <v>1</v>
      </c>
    </row>
    <row r="43" spans="2:17" x14ac:dyDescent="0.3">
      <c r="C43" s="26"/>
      <c r="D43" s="26"/>
      <c r="E43" s="7"/>
      <c r="J43">
        <f>AVERAGE(J9:J37)</f>
        <v>39.25925925925926</v>
      </c>
      <c r="K43">
        <f>AVERAGE(K9:K35)</f>
        <v>66.740740740740748</v>
      </c>
    </row>
    <row r="44" spans="2:17" x14ac:dyDescent="0.3">
      <c r="C44" s="1"/>
      <c r="D44" s="1"/>
      <c r="E44" s="7"/>
    </row>
    <row r="45" spans="2:17" x14ac:dyDescent="0.3">
      <c r="J45" s="19"/>
      <c r="K45" s="19"/>
      <c r="L45" s="19"/>
      <c r="M45" s="19"/>
      <c r="N45" s="19"/>
      <c r="O45" s="19"/>
      <c r="P45" s="19"/>
    </row>
    <row r="46" spans="2:17" ht="15" customHeight="1" x14ac:dyDescent="0.3">
      <c r="J46" s="18" t="s">
        <v>18</v>
      </c>
      <c r="K46" s="18"/>
      <c r="L46" s="18"/>
      <c r="M46" s="18"/>
      <c r="N46" s="18"/>
      <c r="O46" s="18"/>
      <c r="P46" s="18"/>
    </row>
  </sheetData>
  <mergeCells count="50">
    <mergeCell ref="D9:I9"/>
    <mergeCell ref="D10:I10"/>
    <mergeCell ref="D19:I19"/>
    <mergeCell ref="I6:J6"/>
    <mergeCell ref="K6:P6"/>
    <mergeCell ref="D16:I16"/>
    <mergeCell ref="D18:I18"/>
    <mergeCell ref="B2:P2"/>
    <mergeCell ref="J4:K4"/>
    <mergeCell ref="N4:O4"/>
    <mergeCell ref="D6:G6"/>
    <mergeCell ref="D8:I8"/>
    <mergeCell ref="C3:P3"/>
    <mergeCell ref="D4:G4"/>
    <mergeCell ref="J46:P46"/>
    <mergeCell ref="C39:D39"/>
    <mergeCell ref="J45:P45"/>
    <mergeCell ref="D11:I11"/>
    <mergeCell ref="D12:I12"/>
    <mergeCell ref="D13:I13"/>
    <mergeCell ref="D14:I14"/>
    <mergeCell ref="D15:I15"/>
    <mergeCell ref="C38:D38"/>
    <mergeCell ref="D36:I36"/>
    <mergeCell ref="D26:I26"/>
    <mergeCell ref="D27:I27"/>
    <mergeCell ref="D28:I28"/>
    <mergeCell ref="D29:I29"/>
    <mergeCell ref="D30:I30"/>
    <mergeCell ref="D31:I31"/>
    <mergeCell ref="C43:D43"/>
    <mergeCell ref="C41:D41"/>
    <mergeCell ref="C40:E40"/>
    <mergeCell ref="H38:I38"/>
    <mergeCell ref="H39:I39"/>
    <mergeCell ref="H40:I40"/>
    <mergeCell ref="H41:I41"/>
    <mergeCell ref="H42:I42"/>
    <mergeCell ref="C42:D42"/>
    <mergeCell ref="D20:I20"/>
    <mergeCell ref="D37:I37"/>
    <mergeCell ref="D21:I21"/>
    <mergeCell ref="D22:I22"/>
    <mergeCell ref="D23:I23"/>
    <mergeCell ref="D24:I24"/>
    <mergeCell ref="D25:I25"/>
    <mergeCell ref="D32:I32"/>
    <mergeCell ref="D33:I33"/>
    <mergeCell ref="D35:I35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263</v>
      </c>
      <c r="E4" s="23"/>
      <c r="F4" s="23"/>
      <c r="G4" s="23"/>
      <c r="I4" t="s">
        <v>1</v>
      </c>
      <c r="J4" s="24" t="s">
        <v>61</v>
      </c>
      <c r="K4" s="24"/>
      <c r="M4" t="s">
        <v>2</v>
      </c>
      <c r="N4" s="25">
        <v>45618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178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100</v>
      </c>
      <c r="D9" s="20" t="s">
        <v>106</v>
      </c>
      <c r="E9" s="20"/>
      <c r="F9" s="20"/>
      <c r="G9" s="20"/>
      <c r="H9" s="20"/>
      <c r="I9" s="20"/>
      <c r="J9" s="4">
        <v>70</v>
      </c>
      <c r="K9" s="4">
        <v>77</v>
      </c>
      <c r="L9" s="4"/>
      <c r="M9" s="4"/>
      <c r="N9" s="4"/>
      <c r="O9" s="4"/>
      <c r="P9" s="4"/>
      <c r="Q9" s="15"/>
    </row>
    <row r="10" spans="2:18" x14ac:dyDescent="0.3">
      <c r="B10" s="6">
        <f>B9+1</f>
        <v>2</v>
      </c>
      <c r="C10" s="6" t="s">
        <v>101</v>
      </c>
      <c r="D10" s="20" t="s">
        <v>102</v>
      </c>
      <c r="E10" s="20"/>
      <c r="F10" s="20"/>
      <c r="G10" s="20"/>
      <c r="H10" s="20"/>
      <c r="I10" s="20"/>
      <c r="J10" s="4">
        <v>97</v>
      </c>
      <c r="K10" s="4">
        <v>83</v>
      </c>
      <c r="L10" s="4"/>
      <c r="M10" s="4"/>
      <c r="N10" s="4"/>
      <c r="O10" s="4"/>
      <c r="P10" s="4"/>
      <c r="Q10" s="15"/>
    </row>
    <row r="11" spans="2:18" x14ac:dyDescent="0.3">
      <c r="B11" s="6">
        <f t="shared" ref="B11:B34" si="0">B10+1</f>
        <v>3</v>
      </c>
      <c r="C11" t="s">
        <v>103</v>
      </c>
      <c r="D11" s="20" t="s">
        <v>104</v>
      </c>
      <c r="E11" s="20"/>
      <c r="F11" s="20"/>
      <c r="G11" s="20"/>
      <c r="H11" s="20"/>
      <c r="I11" s="20"/>
      <c r="J11" s="4">
        <v>84</v>
      </c>
      <c r="K11" s="4">
        <v>83</v>
      </c>
      <c r="L11" s="4"/>
      <c r="M11" s="4"/>
      <c r="N11" s="4"/>
      <c r="O11" s="4"/>
      <c r="P11" s="4"/>
      <c r="Q11" s="15"/>
    </row>
    <row r="12" spans="2:18" x14ac:dyDescent="0.3">
      <c r="B12" s="16">
        <f t="shared" si="0"/>
        <v>4</v>
      </c>
      <c r="C12" s="16" t="s">
        <v>105</v>
      </c>
      <c r="D12" s="41" t="s">
        <v>107</v>
      </c>
      <c r="E12" s="41"/>
      <c r="F12" s="41"/>
      <c r="G12" s="41"/>
      <c r="H12" s="41"/>
      <c r="I12" s="41"/>
      <c r="J12" s="17">
        <v>0</v>
      </c>
      <c r="K12" s="4">
        <v>0</v>
      </c>
      <c r="L12" s="4"/>
      <c r="M12" s="4"/>
      <c r="N12" s="4"/>
      <c r="O12" s="4"/>
      <c r="P12" s="4"/>
      <c r="Q12" s="15"/>
    </row>
    <row r="13" spans="2:18" x14ac:dyDescent="0.3">
      <c r="B13" s="6">
        <f t="shared" si="0"/>
        <v>5</v>
      </c>
      <c r="C13" s="6" t="s">
        <v>108</v>
      </c>
      <c r="D13" s="20" t="s">
        <v>109</v>
      </c>
      <c r="E13" s="20"/>
      <c r="F13" s="20"/>
      <c r="G13" s="20"/>
      <c r="H13" s="20"/>
      <c r="I13" s="20"/>
      <c r="J13" s="4">
        <v>78</v>
      </c>
      <c r="K13" s="4">
        <v>91</v>
      </c>
      <c r="L13" s="4"/>
      <c r="M13" s="4"/>
      <c r="N13" s="4"/>
      <c r="O13" s="4"/>
      <c r="P13" s="4"/>
      <c r="Q13" s="15"/>
    </row>
    <row r="14" spans="2:18" x14ac:dyDescent="0.3">
      <c r="B14" s="16">
        <f t="shared" si="0"/>
        <v>6</v>
      </c>
      <c r="C14" s="16" t="s">
        <v>110</v>
      </c>
      <c r="D14" s="41" t="s">
        <v>111</v>
      </c>
      <c r="E14" s="41"/>
      <c r="F14" s="41"/>
      <c r="G14" s="41"/>
      <c r="H14" s="41"/>
      <c r="I14" s="41"/>
      <c r="J14" s="17">
        <v>0</v>
      </c>
      <c r="K14" s="4">
        <v>0</v>
      </c>
      <c r="L14" s="4"/>
      <c r="M14" s="4"/>
      <c r="N14" s="4"/>
      <c r="O14" s="4"/>
      <c r="P14" s="4"/>
      <c r="Q14" s="15"/>
    </row>
    <row r="15" spans="2:18" x14ac:dyDescent="0.3">
      <c r="B15" s="6">
        <f t="shared" si="0"/>
        <v>7</v>
      </c>
      <c r="C15" s="6" t="s">
        <v>114</v>
      </c>
      <c r="D15" s="20" t="s">
        <v>112</v>
      </c>
      <c r="E15" s="20"/>
      <c r="F15" s="20"/>
      <c r="G15" s="20"/>
      <c r="H15" s="20"/>
      <c r="I15" s="20"/>
      <c r="J15" s="4">
        <v>70</v>
      </c>
      <c r="K15" s="4">
        <v>70</v>
      </c>
      <c r="L15" s="4"/>
      <c r="M15" s="4"/>
      <c r="N15" s="4"/>
      <c r="O15" s="4"/>
      <c r="P15" s="4"/>
      <c r="Q15" s="15"/>
    </row>
    <row r="16" spans="2:18" x14ac:dyDescent="0.3">
      <c r="B16" s="6">
        <f t="shared" si="0"/>
        <v>8</v>
      </c>
      <c r="C16" s="6" t="s">
        <v>113</v>
      </c>
      <c r="D16" s="20" t="s">
        <v>115</v>
      </c>
      <c r="E16" s="20"/>
      <c r="F16" s="20"/>
      <c r="G16" s="20"/>
      <c r="H16" s="20"/>
      <c r="I16" s="20"/>
      <c r="J16" s="4">
        <v>77</v>
      </c>
      <c r="K16" s="4">
        <v>0</v>
      </c>
      <c r="L16" s="4"/>
      <c r="M16" s="4"/>
      <c r="N16" s="4"/>
      <c r="O16" s="4"/>
      <c r="P16" s="4"/>
      <c r="Q16" s="15"/>
    </row>
    <row r="17" spans="2:17" x14ac:dyDescent="0.3">
      <c r="B17" s="6">
        <f t="shared" si="0"/>
        <v>9</v>
      </c>
      <c r="C17" s="6" t="s">
        <v>116</v>
      </c>
      <c r="D17" s="20" t="s">
        <v>118</v>
      </c>
      <c r="E17" s="20"/>
      <c r="F17" s="20"/>
      <c r="G17" s="20"/>
      <c r="H17" s="20"/>
      <c r="I17" s="20"/>
      <c r="J17" s="4">
        <v>95</v>
      </c>
      <c r="K17" s="4">
        <v>0</v>
      </c>
      <c r="L17" s="4"/>
      <c r="M17" s="4"/>
      <c r="N17" s="4"/>
      <c r="O17" s="4"/>
      <c r="P17" s="4"/>
      <c r="Q17" s="15"/>
    </row>
    <row r="18" spans="2:17" x14ac:dyDescent="0.3">
      <c r="B18" s="6">
        <f t="shared" si="0"/>
        <v>10</v>
      </c>
      <c r="C18" s="6" t="s">
        <v>117</v>
      </c>
      <c r="D18" s="20" t="s">
        <v>120</v>
      </c>
      <c r="E18" s="20"/>
      <c r="F18" s="20"/>
      <c r="G18" s="20"/>
      <c r="H18" s="20"/>
      <c r="I18" s="20"/>
      <c r="J18" s="4">
        <v>94</v>
      </c>
      <c r="K18" s="4">
        <v>88</v>
      </c>
      <c r="L18" s="4"/>
      <c r="M18" s="4"/>
      <c r="N18" s="4"/>
      <c r="O18" s="4"/>
      <c r="P18" s="4"/>
      <c r="Q18" s="15"/>
    </row>
    <row r="19" spans="2:17" x14ac:dyDescent="0.3">
      <c r="B19" s="6">
        <f t="shared" si="0"/>
        <v>11</v>
      </c>
      <c r="C19" s="6" t="s">
        <v>119</v>
      </c>
      <c r="D19" s="20" t="s">
        <v>121</v>
      </c>
      <c r="E19" s="20"/>
      <c r="F19" s="20"/>
      <c r="G19" s="20"/>
      <c r="H19" s="20"/>
      <c r="I19" s="20"/>
      <c r="J19" s="4">
        <v>80</v>
      </c>
      <c r="K19" s="4">
        <v>86</v>
      </c>
      <c r="L19" s="4"/>
      <c r="M19" s="4"/>
      <c r="N19" s="4"/>
      <c r="O19" s="4"/>
      <c r="P19" s="4"/>
      <c r="Q19" s="15"/>
    </row>
    <row r="20" spans="2:17" x14ac:dyDescent="0.3">
      <c r="B20" s="6">
        <f t="shared" si="0"/>
        <v>12</v>
      </c>
      <c r="C20" s="6" t="s">
        <v>122</v>
      </c>
      <c r="D20" s="20" t="s">
        <v>43</v>
      </c>
      <c r="E20" s="20"/>
      <c r="F20" s="20"/>
      <c r="G20" s="20"/>
      <c r="H20" s="20"/>
      <c r="I20" s="20"/>
      <c r="J20" s="4">
        <v>0</v>
      </c>
      <c r="K20" s="4">
        <v>0</v>
      </c>
      <c r="L20" s="4"/>
      <c r="M20" s="4"/>
      <c r="N20" s="4"/>
      <c r="O20" s="4"/>
      <c r="P20" s="4"/>
      <c r="Q20" s="15"/>
    </row>
    <row r="21" spans="2:17" x14ac:dyDescent="0.3">
      <c r="B21" s="6">
        <f t="shared" si="0"/>
        <v>13</v>
      </c>
      <c r="C21" s="6" t="s">
        <v>144</v>
      </c>
      <c r="D21" s="20" t="s">
        <v>130</v>
      </c>
      <c r="E21" s="20"/>
      <c r="F21" s="20"/>
      <c r="G21" s="20"/>
      <c r="H21" s="20"/>
      <c r="I21" s="20"/>
      <c r="J21" s="4">
        <v>80</v>
      </c>
      <c r="K21" s="4">
        <v>93</v>
      </c>
      <c r="L21" s="4"/>
      <c r="M21" s="4"/>
      <c r="N21" s="4"/>
      <c r="O21" s="4"/>
      <c r="P21" s="4"/>
      <c r="Q21" s="15"/>
    </row>
    <row r="22" spans="2:17" x14ac:dyDescent="0.3">
      <c r="B22" s="6">
        <f t="shared" si="0"/>
        <v>14</v>
      </c>
      <c r="C22" s="6" t="s">
        <v>123</v>
      </c>
      <c r="D22" s="20" t="s">
        <v>124</v>
      </c>
      <c r="E22" s="20"/>
      <c r="F22" s="20"/>
      <c r="G22" s="20"/>
      <c r="H22" s="20"/>
      <c r="I22" s="20"/>
      <c r="J22" s="4">
        <v>71</v>
      </c>
      <c r="K22" s="4">
        <v>88</v>
      </c>
      <c r="L22" s="4"/>
      <c r="M22" s="4"/>
      <c r="N22" s="4"/>
      <c r="O22" s="4"/>
      <c r="P22" s="4"/>
      <c r="Q22" s="15"/>
    </row>
    <row r="23" spans="2:17" x14ac:dyDescent="0.3">
      <c r="B23" s="6">
        <f t="shared" si="0"/>
        <v>15</v>
      </c>
      <c r="C23" s="6" t="s">
        <v>125</v>
      </c>
      <c r="D23" s="20" t="s">
        <v>126</v>
      </c>
      <c r="E23" s="20"/>
      <c r="F23" s="20"/>
      <c r="G23" s="20"/>
      <c r="H23" s="20"/>
      <c r="I23" s="20"/>
      <c r="J23" s="4">
        <v>83</v>
      </c>
      <c r="K23" s="4">
        <v>71</v>
      </c>
      <c r="L23" s="4"/>
      <c r="M23" s="4"/>
      <c r="N23" s="4"/>
      <c r="O23" s="4"/>
      <c r="P23" s="4"/>
      <c r="Q23" s="15"/>
    </row>
    <row r="24" spans="2:17" x14ac:dyDescent="0.3">
      <c r="B24" s="6">
        <f t="shared" si="0"/>
        <v>16</v>
      </c>
      <c r="C24" s="6" t="s">
        <v>127</v>
      </c>
      <c r="D24" s="20" t="s">
        <v>128</v>
      </c>
      <c r="E24" s="20"/>
      <c r="F24" s="20"/>
      <c r="G24" s="20"/>
      <c r="H24" s="20"/>
      <c r="I24" s="20"/>
      <c r="J24" s="4">
        <v>0</v>
      </c>
      <c r="K24" s="4">
        <v>74</v>
      </c>
      <c r="L24" s="4"/>
      <c r="M24" s="4"/>
      <c r="N24" s="4"/>
      <c r="O24" s="4"/>
      <c r="P24" s="4"/>
      <c r="Q24" s="15"/>
    </row>
    <row r="25" spans="2:17" x14ac:dyDescent="0.3">
      <c r="B25" s="6">
        <f t="shared" si="0"/>
        <v>17</v>
      </c>
      <c r="C25" s="6" t="s">
        <v>129</v>
      </c>
      <c r="D25" s="20" t="s">
        <v>131</v>
      </c>
      <c r="E25" s="20"/>
      <c r="F25" s="20"/>
      <c r="G25" s="20"/>
      <c r="H25" s="20"/>
      <c r="I25" s="20"/>
      <c r="J25" s="4">
        <v>84</v>
      </c>
      <c r="K25" s="4">
        <v>83</v>
      </c>
      <c r="L25" s="4"/>
      <c r="M25" s="4"/>
      <c r="N25" s="4"/>
      <c r="O25" s="4"/>
      <c r="P25" s="4"/>
      <c r="Q25" s="15"/>
    </row>
    <row r="26" spans="2:17" x14ac:dyDescent="0.3">
      <c r="B26" s="6">
        <f t="shared" si="0"/>
        <v>18</v>
      </c>
      <c r="C26" s="6" t="s">
        <v>132</v>
      </c>
      <c r="D26" s="20" t="s">
        <v>133</v>
      </c>
      <c r="E26" s="20"/>
      <c r="F26" s="20"/>
      <c r="G26" s="20"/>
      <c r="H26" s="20"/>
      <c r="I26" s="20"/>
      <c r="J26" s="4">
        <v>70</v>
      </c>
      <c r="K26" s="4">
        <v>90</v>
      </c>
      <c r="L26" s="4"/>
      <c r="M26" s="4"/>
      <c r="N26" s="4"/>
      <c r="O26" s="4"/>
      <c r="P26" s="4"/>
      <c r="Q26" s="15"/>
    </row>
    <row r="27" spans="2:17" x14ac:dyDescent="0.3">
      <c r="B27" s="6">
        <f t="shared" si="0"/>
        <v>19</v>
      </c>
      <c r="C27" s="6" t="s">
        <v>134</v>
      </c>
      <c r="D27" s="32" t="s">
        <v>135</v>
      </c>
      <c r="E27" s="33"/>
      <c r="F27" s="33"/>
      <c r="G27" s="33"/>
      <c r="H27" s="33"/>
      <c r="I27" s="34"/>
      <c r="J27" s="4">
        <v>70</v>
      </c>
      <c r="K27" s="4">
        <v>84</v>
      </c>
      <c r="L27" s="4"/>
      <c r="M27" s="4"/>
      <c r="N27" s="4"/>
      <c r="O27" s="4"/>
      <c r="P27" s="4"/>
      <c r="Q27" s="15"/>
    </row>
    <row r="28" spans="2:17" x14ac:dyDescent="0.3">
      <c r="B28" s="6">
        <f t="shared" si="0"/>
        <v>20</v>
      </c>
      <c r="C28" s="6" t="s">
        <v>136</v>
      </c>
      <c r="D28" s="20" t="s">
        <v>137</v>
      </c>
      <c r="E28" s="20"/>
      <c r="F28" s="20"/>
      <c r="G28" s="20"/>
      <c r="H28" s="20"/>
      <c r="I28" s="20"/>
      <c r="J28" s="4">
        <v>94</v>
      </c>
      <c r="K28" s="4">
        <v>81</v>
      </c>
      <c r="L28" s="4"/>
      <c r="M28" s="4"/>
      <c r="N28" s="4"/>
      <c r="O28" s="4"/>
      <c r="P28" s="4"/>
      <c r="Q28" s="15"/>
    </row>
    <row r="29" spans="2:17" x14ac:dyDescent="0.3">
      <c r="B29" s="6">
        <f t="shared" si="0"/>
        <v>21</v>
      </c>
      <c r="C29" s="6" t="s">
        <v>138</v>
      </c>
      <c r="D29" s="32" t="s">
        <v>139</v>
      </c>
      <c r="E29" s="33"/>
      <c r="F29" s="33"/>
      <c r="G29" s="33"/>
      <c r="H29" s="33"/>
      <c r="I29" s="34"/>
      <c r="J29" s="4">
        <v>60</v>
      </c>
      <c r="K29" s="4">
        <v>74</v>
      </c>
      <c r="L29" s="4"/>
      <c r="M29" s="4"/>
      <c r="N29" s="4"/>
      <c r="O29" s="4"/>
      <c r="P29" s="4"/>
      <c r="Q29" s="15"/>
    </row>
    <row r="30" spans="2:17" x14ac:dyDescent="0.3">
      <c r="B30" s="6">
        <f t="shared" si="0"/>
        <v>22</v>
      </c>
      <c r="C30" s="6" t="s">
        <v>140</v>
      </c>
      <c r="D30" s="32" t="s">
        <v>141</v>
      </c>
      <c r="E30" s="33"/>
      <c r="F30" s="33"/>
      <c r="G30" s="33"/>
      <c r="H30" s="33"/>
      <c r="I30" s="34"/>
      <c r="J30" s="4">
        <v>78</v>
      </c>
      <c r="K30" s="4">
        <v>79</v>
      </c>
      <c r="L30" s="4"/>
      <c r="M30" s="4"/>
      <c r="N30" s="4"/>
      <c r="O30" s="4"/>
      <c r="P30" s="4"/>
      <c r="Q30" s="15"/>
    </row>
    <row r="31" spans="2:17" x14ac:dyDescent="0.3">
      <c r="B31" s="6">
        <f t="shared" si="0"/>
        <v>23</v>
      </c>
      <c r="C31" s="16" t="s">
        <v>142</v>
      </c>
      <c r="D31" s="42" t="s">
        <v>143</v>
      </c>
      <c r="E31" s="43"/>
      <c r="F31" s="43"/>
      <c r="G31" s="43"/>
      <c r="H31" s="43"/>
      <c r="I31" s="44"/>
      <c r="J31" s="17">
        <v>0</v>
      </c>
      <c r="K31" s="4">
        <v>0</v>
      </c>
      <c r="L31" s="4"/>
      <c r="M31" s="4"/>
      <c r="N31" s="4"/>
      <c r="O31" s="4"/>
      <c r="P31" s="4"/>
      <c r="Q31" s="15"/>
    </row>
    <row r="32" spans="2:17" x14ac:dyDescent="0.3">
      <c r="B32" s="6">
        <f t="shared" si="0"/>
        <v>24</v>
      </c>
      <c r="C32" s="16" t="s">
        <v>265</v>
      </c>
      <c r="D32" s="42" t="s">
        <v>264</v>
      </c>
      <c r="E32" s="43" t="s">
        <v>264</v>
      </c>
      <c r="F32" s="43"/>
      <c r="G32" s="43"/>
      <c r="H32" s="43"/>
      <c r="I32" s="44"/>
      <c r="J32" s="17">
        <v>0</v>
      </c>
      <c r="K32" s="4">
        <v>0</v>
      </c>
      <c r="L32" s="4"/>
      <c r="M32" s="4"/>
      <c r="N32" s="4"/>
      <c r="O32" s="4"/>
      <c r="P32" s="4"/>
      <c r="Q32" s="15"/>
    </row>
    <row r="33" spans="2:17" x14ac:dyDescent="0.3">
      <c r="B33" s="6">
        <f t="shared" si="0"/>
        <v>25</v>
      </c>
      <c r="C33" s="16" t="s">
        <v>145</v>
      </c>
      <c r="D33" s="42" t="s">
        <v>146</v>
      </c>
      <c r="E33" s="43"/>
      <c r="F33" s="43"/>
      <c r="G33" s="43"/>
      <c r="H33" s="43"/>
      <c r="I33" s="44"/>
      <c r="J33" s="17">
        <v>0</v>
      </c>
      <c r="K33" s="4">
        <v>0</v>
      </c>
      <c r="L33" s="4"/>
      <c r="M33" s="4"/>
      <c r="N33" s="4"/>
      <c r="O33" s="4"/>
      <c r="P33" s="4"/>
      <c r="Q33" s="15"/>
    </row>
    <row r="34" spans="2:17" x14ac:dyDescent="0.3">
      <c r="B34" s="6">
        <f t="shared" si="0"/>
        <v>26</v>
      </c>
      <c r="C34" s="16" t="s">
        <v>147</v>
      </c>
      <c r="D34" s="42" t="s">
        <v>148</v>
      </c>
      <c r="E34" s="43"/>
      <c r="F34" s="43"/>
      <c r="G34" s="43"/>
      <c r="H34" s="43"/>
      <c r="I34" s="44"/>
      <c r="J34" s="17">
        <v>0</v>
      </c>
      <c r="K34" s="4">
        <v>0</v>
      </c>
      <c r="L34" s="4"/>
      <c r="M34" s="4"/>
      <c r="N34" s="4"/>
      <c r="O34" s="4"/>
      <c r="P34" s="4"/>
      <c r="Q34" s="15"/>
    </row>
    <row r="35" spans="2:17" x14ac:dyDescent="0.3">
      <c r="B35" s="6">
        <v>26</v>
      </c>
      <c r="C35" s="6"/>
      <c r="D35" s="32"/>
      <c r="E35" s="33"/>
      <c r="F35" s="33"/>
      <c r="G35" s="33"/>
      <c r="H35" s="33"/>
      <c r="I35" s="34"/>
      <c r="J35" s="4"/>
      <c r="K35" s="4"/>
      <c r="L35" s="4"/>
      <c r="M35" s="4"/>
      <c r="N35" s="4"/>
      <c r="O35" s="4"/>
      <c r="P35" s="4"/>
      <c r="Q35" s="15"/>
    </row>
    <row r="36" spans="2:17" x14ac:dyDescent="0.3">
      <c r="B36" s="6">
        <v>27</v>
      </c>
      <c r="C36" s="6"/>
      <c r="D36" s="32"/>
      <c r="E36" s="33"/>
      <c r="F36" s="33"/>
      <c r="G36" s="33"/>
      <c r="H36" s="33"/>
      <c r="I36" s="34"/>
      <c r="J36" s="4"/>
      <c r="K36" s="4"/>
      <c r="L36" s="4"/>
      <c r="M36" s="4"/>
      <c r="N36" s="4"/>
      <c r="O36" s="4"/>
      <c r="P36" s="4"/>
      <c r="Q36" s="15"/>
    </row>
    <row r="37" spans="2:17" x14ac:dyDescent="0.3">
      <c r="B37" s="6">
        <v>28</v>
      </c>
      <c r="C37" s="6"/>
      <c r="D37" s="32"/>
      <c r="E37" s="33"/>
      <c r="F37" s="33"/>
      <c r="G37" s="33"/>
      <c r="H37" s="33"/>
      <c r="I37" s="34"/>
      <c r="J37" s="4"/>
      <c r="K37" s="4"/>
      <c r="L37" s="4"/>
      <c r="M37" s="4"/>
      <c r="N37" s="4"/>
      <c r="O37" s="4"/>
      <c r="P37" s="4"/>
      <c r="Q37" s="9"/>
    </row>
    <row r="38" spans="2:17" x14ac:dyDescent="0.3">
      <c r="B38" s="6">
        <v>29</v>
      </c>
      <c r="C38" s="6"/>
      <c r="D38" s="32"/>
      <c r="E38" s="33"/>
      <c r="F38" s="33"/>
      <c r="G38" s="33"/>
      <c r="H38" s="33"/>
      <c r="I38" s="34"/>
      <c r="J38" s="4"/>
      <c r="K38" s="4"/>
      <c r="L38" s="4"/>
      <c r="M38" s="4"/>
      <c r="N38" s="4"/>
      <c r="O38" s="4"/>
      <c r="P38" s="4"/>
      <c r="Q38" s="9"/>
    </row>
    <row r="39" spans="2:17" x14ac:dyDescent="0.3">
      <c r="B39" s="6">
        <v>30</v>
      </c>
      <c r="C39" s="6"/>
      <c r="D39" s="32"/>
      <c r="E39" s="33"/>
      <c r="F39" s="33"/>
      <c r="G39" s="33"/>
      <c r="H39" s="33"/>
      <c r="I39" s="34"/>
      <c r="J39" s="4"/>
      <c r="K39" s="4"/>
      <c r="L39" s="4"/>
      <c r="M39" s="4"/>
      <c r="N39" s="4"/>
      <c r="O39" s="4"/>
      <c r="P39" s="4"/>
      <c r="Q39" s="9"/>
    </row>
    <row r="40" spans="2:17" x14ac:dyDescent="0.3">
      <c r="B40" s="6">
        <v>31</v>
      </c>
      <c r="C40" s="6"/>
      <c r="D40" s="32"/>
      <c r="E40" s="33"/>
      <c r="F40" s="33"/>
      <c r="G40" s="33"/>
      <c r="H40" s="33"/>
      <c r="I40" s="34"/>
      <c r="J40" s="4"/>
      <c r="K40" s="4"/>
      <c r="L40" s="4"/>
      <c r="M40" s="4"/>
      <c r="N40" s="4"/>
      <c r="O40" s="4"/>
      <c r="P40" s="4"/>
      <c r="Q40" s="9"/>
    </row>
    <row r="41" spans="2:17" x14ac:dyDescent="0.3">
      <c r="B41" s="6">
        <v>32</v>
      </c>
      <c r="C41" s="6"/>
      <c r="D41" s="32"/>
      <c r="E41" s="33"/>
      <c r="F41" s="33"/>
      <c r="G41" s="33"/>
      <c r="H41" s="33"/>
      <c r="I41" s="34"/>
      <c r="J41" s="4"/>
      <c r="K41" s="4"/>
      <c r="L41" s="4"/>
      <c r="M41" s="4"/>
      <c r="N41" s="4"/>
      <c r="O41" s="4"/>
      <c r="P41" s="4"/>
      <c r="Q41" s="9"/>
    </row>
    <row r="42" spans="2:17" x14ac:dyDescent="0.3">
      <c r="B42" s="6">
        <v>33</v>
      </c>
      <c r="C42" s="6"/>
      <c r="D42" s="32"/>
      <c r="E42" s="33"/>
      <c r="F42" s="33"/>
      <c r="G42" s="33"/>
      <c r="H42" s="33"/>
      <c r="I42" s="34"/>
      <c r="J42" s="4"/>
      <c r="K42" s="4"/>
      <c r="L42" s="4"/>
      <c r="M42" s="4"/>
      <c r="N42" s="4"/>
      <c r="O42" s="4"/>
      <c r="P42" s="4"/>
      <c r="Q42" s="9"/>
    </row>
    <row r="43" spans="2:17" x14ac:dyDescent="0.3">
      <c r="B43" s="6">
        <v>34</v>
      </c>
      <c r="C43" s="6"/>
      <c r="D43" s="32"/>
      <c r="E43" s="33"/>
      <c r="F43" s="33"/>
      <c r="G43" s="33"/>
      <c r="H43" s="33"/>
      <c r="I43" s="34"/>
      <c r="J43" s="4"/>
      <c r="K43" s="4"/>
      <c r="L43" s="4"/>
      <c r="M43" s="4"/>
      <c r="N43" s="4"/>
      <c r="O43" s="4"/>
      <c r="P43" s="4"/>
      <c r="Q43" s="9"/>
    </row>
    <row r="44" spans="2:17" x14ac:dyDescent="0.3">
      <c r="C44" s="26"/>
      <c r="D44" s="26"/>
      <c r="E44" s="1"/>
      <c r="H44" s="40" t="s">
        <v>19</v>
      </c>
      <c r="I44" s="40"/>
      <c r="J44" s="10">
        <f t="shared" ref="J44:Q44" si="1">COUNTIF(J9:J43,"&gt;=70")</f>
        <v>17</v>
      </c>
      <c r="K44" s="10">
        <f t="shared" si="1"/>
        <v>17</v>
      </c>
      <c r="L44" s="10">
        <f t="shared" si="1"/>
        <v>0</v>
      </c>
      <c r="M44" s="10">
        <f t="shared" si="1"/>
        <v>0</v>
      </c>
      <c r="N44" s="10">
        <f t="shared" si="1"/>
        <v>0</v>
      </c>
      <c r="O44" s="10">
        <f t="shared" si="1"/>
        <v>0</v>
      </c>
      <c r="P44" s="10">
        <f t="shared" si="1"/>
        <v>0</v>
      </c>
      <c r="Q44" s="14">
        <f t="shared" si="1"/>
        <v>0</v>
      </c>
    </row>
    <row r="45" spans="2:17" x14ac:dyDescent="0.3">
      <c r="C45" s="26"/>
      <c r="D45" s="26"/>
      <c r="E45" s="7"/>
      <c r="H45" s="36" t="s">
        <v>20</v>
      </c>
      <c r="I45" s="36"/>
      <c r="J45" s="11">
        <f t="shared" ref="J45:Q45" si="2">COUNTIF(J9:J43,"&lt;70")</f>
        <v>9</v>
      </c>
      <c r="K45" s="11">
        <f t="shared" si="2"/>
        <v>9</v>
      </c>
      <c r="L45" s="11">
        <f t="shared" si="2"/>
        <v>0</v>
      </c>
      <c r="M45" s="11">
        <f t="shared" si="2"/>
        <v>0</v>
      </c>
      <c r="N45" s="11">
        <f t="shared" si="2"/>
        <v>0</v>
      </c>
      <c r="O45" s="11">
        <f t="shared" si="2"/>
        <v>0</v>
      </c>
      <c r="P45" s="11">
        <f t="shared" si="2"/>
        <v>0</v>
      </c>
      <c r="Q45" s="11">
        <f t="shared" si="2"/>
        <v>0</v>
      </c>
    </row>
    <row r="46" spans="2:17" x14ac:dyDescent="0.3">
      <c r="C46" s="26"/>
      <c r="D46" s="26"/>
      <c r="E46" s="26"/>
      <c r="H46" s="36" t="s">
        <v>21</v>
      </c>
      <c r="I46" s="36"/>
      <c r="J46" s="11">
        <f t="shared" ref="J46:Q46" si="3">COUNT(J9:J43)</f>
        <v>26</v>
      </c>
      <c r="K46" s="11">
        <f t="shared" si="3"/>
        <v>26</v>
      </c>
      <c r="L46" s="11">
        <f t="shared" si="3"/>
        <v>0</v>
      </c>
      <c r="M46" s="11">
        <f t="shared" si="3"/>
        <v>0</v>
      </c>
      <c r="N46" s="11">
        <f t="shared" si="3"/>
        <v>0</v>
      </c>
      <c r="O46" s="11">
        <f t="shared" si="3"/>
        <v>0</v>
      </c>
      <c r="P46" s="11">
        <f t="shared" si="3"/>
        <v>0</v>
      </c>
      <c r="Q46" s="11">
        <f t="shared" si="3"/>
        <v>0</v>
      </c>
    </row>
    <row r="47" spans="2:17" x14ac:dyDescent="0.3">
      <c r="C47" s="26"/>
      <c r="D47" s="26"/>
      <c r="E47" s="1"/>
      <c r="H47" s="35" t="s">
        <v>16</v>
      </c>
      <c r="I47" s="35"/>
      <c r="J47" s="12">
        <f>J44/J46</f>
        <v>0.65384615384615385</v>
      </c>
      <c r="K47" s="13">
        <f t="shared" ref="K47:Q47" si="4">K44/K46</f>
        <v>0.65384615384615385</v>
      </c>
      <c r="L47" s="13" t="e">
        <f t="shared" si="4"/>
        <v>#DIV/0!</v>
      </c>
      <c r="M47" s="13" t="e">
        <f t="shared" si="4"/>
        <v>#DIV/0!</v>
      </c>
      <c r="N47" s="13" t="e">
        <f t="shared" si="4"/>
        <v>#DIV/0!</v>
      </c>
      <c r="O47" s="13" t="e">
        <f t="shared" si="4"/>
        <v>#DIV/0!</v>
      </c>
      <c r="P47" s="13" t="e">
        <f t="shared" si="4"/>
        <v>#DIV/0!</v>
      </c>
      <c r="Q47" s="13" t="e">
        <f t="shared" si="4"/>
        <v>#DIV/0!</v>
      </c>
    </row>
    <row r="48" spans="2:17" x14ac:dyDescent="0.3">
      <c r="C48" s="26"/>
      <c r="D48" s="26"/>
      <c r="E48" s="1"/>
      <c r="H48" s="35" t="s">
        <v>17</v>
      </c>
      <c r="I48" s="35"/>
      <c r="J48" s="12">
        <f>J45/J46</f>
        <v>0.34615384615384615</v>
      </c>
      <c r="K48" s="12">
        <f t="shared" ref="K48:Q48" si="5">K45/K46</f>
        <v>0.34615384615384615</v>
      </c>
      <c r="L48" s="13" t="e">
        <f t="shared" si="5"/>
        <v>#DIV/0!</v>
      </c>
      <c r="M48" s="13" t="e">
        <f t="shared" si="5"/>
        <v>#DIV/0!</v>
      </c>
      <c r="N48" s="13" t="e">
        <f t="shared" si="5"/>
        <v>#DIV/0!</v>
      </c>
      <c r="O48" s="13" t="e">
        <f t="shared" si="5"/>
        <v>#DIV/0!</v>
      </c>
      <c r="P48" s="13" t="e">
        <f t="shared" si="5"/>
        <v>#DIV/0!</v>
      </c>
      <c r="Q48" s="13" t="e">
        <f t="shared" si="5"/>
        <v>#DIV/0!</v>
      </c>
    </row>
    <row r="49" spans="3:16" x14ac:dyDescent="0.3">
      <c r="C49" s="26"/>
      <c r="D49" s="26"/>
      <c r="E49" s="7"/>
      <c r="J49">
        <f>AVERAGE(K9:K34)</f>
        <v>53.653846153846153</v>
      </c>
      <c r="K49">
        <f>AVERAGE(K9:K34)</f>
        <v>53.653846153846153</v>
      </c>
    </row>
    <row r="50" spans="3:16" x14ac:dyDescent="0.3">
      <c r="C50" s="1"/>
      <c r="D50" s="1"/>
      <c r="E50" s="7"/>
    </row>
    <row r="51" spans="3:16" x14ac:dyDescent="0.3">
      <c r="J51" s="19"/>
      <c r="K51" s="19"/>
      <c r="L51" s="19"/>
      <c r="M51" s="19"/>
      <c r="N51" s="19"/>
      <c r="O51" s="19"/>
      <c r="P51" s="19"/>
    </row>
    <row r="52" spans="3:16" x14ac:dyDescent="0.3">
      <c r="J52" s="18" t="s">
        <v>18</v>
      </c>
      <c r="K52" s="18"/>
      <c r="L52" s="18"/>
      <c r="M52" s="18"/>
      <c r="N52" s="18"/>
      <c r="O52" s="18"/>
      <c r="P52" s="18"/>
    </row>
  </sheetData>
  <mergeCells count="57">
    <mergeCell ref="D38:I38"/>
    <mergeCell ref="D39:I39"/>
    <mergeCell ref="C44:D44"/>
    <mergeCell ref="H44:I44"/>
    <mergeCell ref="D43:I43"/>
    <mergeCell ref="D40:I40"/>
    <mergeCell ref="D41:I41"/>
    <mergeCell ref="D42:I42"/>
    <mergeCell ref="J52:P52"/>
    <mergeCell ref="C45:D45"/>
    <mergeCell ref="H45:I45"/>
    <mergeCell ref="C46:E46"/>
    <mergeCell ref="H46:I46"/>
    <mergeCell ref="C47:D47"/>
    <mergeCell ref="H47:I47"/>
    <mergeCell ref="C48:D48"/>
    <mergeCell ref="H48:I48"/>
    <mergeCell ref="C49:D49"/>
    <mergeCell ref="J51:P51"/>
    <mergeCell ref="D26:I26"/>
    <mergeCell ref="D27:I27"/>
    <mergeCell ref="D28:I28"/>
    <mergeCell ref="D29:I29"/>
    <mergeCell ref="D37:I37"/>
    <mergeCell ref="D30:I30"/>
    <mergeCell ref="D31:I31"/>
    <mergeCell ref="D33:I33"/>
    <mergeCell ref="D34:I34"/>
    <mergeCell ref="D35:I35"/>
    <mergeCell ref="D36:I36"/>
    <mergeCell ref="D32:I32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10:I10"/>
    <mergeCell ref="D11:I11"/>
    <mergeCell ref="D6:G6"/>
    <mergeCell ref="I6:J6"/>
    <mergeCell ref="K6:P6"/>
    <mergeCell ref="D8:I8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FUNDAMENTOS INT DE NEG I</vt:lpstr>
      <vt:lpstr>LENGUAJES Y AUTOMAS 1</vt:lpstr>
      <vt:lpstr>LENGUAJES Y AUTOMATAS 1</vt:lpstr>
      <vt:lpstr>ESTRUCTURA DE DATOS</vt:lpstr>
      <vt:lpstr>MATEMATICAS DISCRETAS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HONORATO</cp:lastModifiedBy>
  <cp:lastPrinted>2023-03-24T00:15:19Z</cp:lastPrinted>
  <dcterms:created xsi:type="dcterms:W3CDTF">2023-03-14T19:16:59Z</dcterms:created>
  <dcterms:modified xsi:type="dcterms:W3CDTF">2024-11-23T03:28:24Z</dcterms:modified>
</cp:coreProperties>
</file>