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TEC AGO-DIC 2024\"/>
    </mc:Choice>
  </mc:AlternateContent>
  <xr:revisionPtr revIDLastSave="0" documentId="13_ncr:1_{34C638C0-E33B-4365-8DBE-D6074B03DAFF}" xr6:coauthVersionLast="47" xr6:coauthVersionMax="47" xr10:uidLastSave="{00000000-0000-0000-0000-000000000000}"/>
  <bookViews>
    <workbookView xWindow="-103" yWindow="-103" windowWidth="18720" windowHeight="12549" xr2:uid="{00000000-000D-0000-FFFF-FFFF00000000}"/>
  </bookViews>
  <sheets>
    <sheet name="1" sheetId="10" r:id="rId1"/>
  </sheets>
  <definedNames>
    <definedName name="_xlnm.Print_Area" localSheetId="0">'1'!$A$1:$N$32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0" l="1"/>
  <c r="I17" i="10"/>
  <c r="J17" i="10" s="1"/>
  <c r="L17" i="10"/>
  <c r="B32" i="10" l="1"/>
  <c r="N23" i="10"/>
  <c r="M23" i="10"/>
  <c r="K23" i="10"/>
  <c r="G23" i="10"/>
  <c r="F23" i="10"/>
  <c r="E23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I23" i="10" l="1"/>
  <c r="J23" i="10" s="1"/>
  <c r="H23" i="10"/>
  <c r="L23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<sst xmlns="http://schemas.openxmlformats.org/spreadsheetml/2006/main" count="51" uniqueCount="43">
  <si>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</si>
  <si>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</si>
  <si>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</si>
  <si>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</si>
  <si>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</si>
  <si>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</si>
  <si>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</si>
  <si>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</si>
  <si>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</si>
  <si>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</si>
  <si>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</si>
  <si>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</si>
  <si>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</si>
  <si>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</si>
  <si>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</si>
  <si>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</si>
  <si>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</si>
  <si>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</si>
  <si>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</si>
  <si>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</si>
  <si>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</si>
  <si>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</si>
  <si>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</si>
  <si>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</si>
  <si>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</si>
  <si>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</si>
  <si>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</si>
  <si>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</si>
  <si>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</si>
  <si>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</si>
  <si>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>D.E. TONATIUH SOSME SANCHEZ</t>
  </si>
  <si>
    <t>ING. MIGUEL REYES FISCAL</t>
  </si>
  <si>
    <t>IGEM</t>
  </si>
  <si>
    <t>IIND</t>
  </si>
  <si>
    <t>CALCULO VECTORIAL</t>
  </si>
  <si>
    <t>FUNDAMENTOS DE FISICA</t>
  </si>
  <si>
    <t>ESTATICA</t>
  </si>
  <si>
    <t>301-C</t>
  </si>
  <si>
    <t>301-B</t>
  </si>
  <si>
    <t>107-C</t>
  </si>
  <si>
    <t>311-B</t>
  </si>
  <si>
    <t>IMEC</t>
  </si>
  <si>
    <t>AGOSTO-DIC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</si>
</sst>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7</xdr:col>
      <xdr:colOff>115260</xdr:colOff>
      <xdr:row>28</xdr:row>
      <xdr:rowOff>69389</xdr:rowOff>
    </xdr:from>
    <xdr:to>
      <xdr:col>8</xdr:col>
      <xdr:colOff>382521</xdr:colOff>
      <xdr:row>28</xdr:row>
      <xdr:rowOff>747192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454B6AB-9795-F3C7-0F3D-CA731A4A2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5193" y="7401237"/>
          <a:ext cx="1093294" cy="677803"/>
        </a:xfrm>
        <a:prstGeom prst="rect">
          <a:avLst/>
        </a:prstGeom>
      </xdr:spPr>
    </xdr:pic>
    <xdr:clientData/>
  </xdr:twoCellAnchor>
  <xdr:twoCellAnchor editAs="oneCell">
    <xdr:from>
      <xdr:col>2</xdr:col>
      <xdr:colOff>384202</xdr:colOff>
      <xdr:row>27</xdr:row>
      <xdr:rowOff>135882</xdr:rowOff>
    </xdr:from>
    <xdr:to>
      <xdr:col>3</xdr:col>
      <xdr:colOff>899522</xdr:colOff>
      <xdr:row>28</xdr:row>
      <xdr:rowOff>781208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A75EE1F-73A7-2252-6A3D-E3D25FE246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backgroundRemoval t="39431" b="92954" l="41921" r="73171">
                      <a14:foregroundMark x1="66997" y1="63415" x2="67759" y2="63686"/>
                    </a14:backgroundRemoval>
                  </a14:imgEffect>
                  <a14:imgEffect>
                    <a14:sharpenSoften amount="10000"/>
                  </a14:imgEffect>
                  <a14:imgEffect>
                    <a14:saturation sat="300000"/>
                  </a14:imgEffect>
                  <a14:imgEffect>
                    <a14:brightnessContrast bright="10000" contrast="2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3707" t="46113" r="29908" b="12168"/>
        <a:stretch/>
      </xdr:blipFill>
      <xdr:spPr bwMode="auto">
        <a:xfrm>
          <a:off x="3445009" y="7461328"/>
          <a:ext cx="905924" cy="80541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2"/>
  <sheetViews>
    <sheetView tabSelected="1" topLeftCell="B1" zoomScale="85" zoomScaleNormal="85" zoomScaleSheetLayoutView="100" workbookViewId="0">
      <selection activeCell="F20" sqref="F20:F24"/>
    </sheetView>
  </sheetViews>
  <sheetFormatPr baseColWidth="10" defaultColWidth="11.4609375" defaultRowHeight="12.45" x14ac:dyDescent="0.3"/>
  <cols>
    <col min="1" max="1" width="38.53515625" style="1" bestFit="1" customWidth="1"/>
    <col min="2" max="2" width="7.84375" style="1" customWidth="1"/>
    <col min="3" max="3" width="5.53515625" style="1" bestFit="1" customWidth="1"/>
    <col min="4" max="4" width="21.84375" style="1" customWidth="1"/>
    <col min="5" max="5" width="9.4609375" style="1" customWidth="1"/>
    <col min="6" max="7" width="7.53515625" style="1" customWidth="1"/>
    <col min="8" max="8" width="11.69140625" style="1" customWidth="1"/>
    <col min="9" max="12" width="7.53515625" style="1" customWidth="1"/>
    <col min="13" max="16384" width="11.4609375" style="1"/>
  </cols>
  <sheetData>
    <row r="1" spans="1:14" ht="62.25" customHeight="1" x14ac:dyDescent="0.3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3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2">
        <v>1</v>
      </c>
      <c r="C8" s="32"/>
      <c r="D8" s="14" t="s">
        <v>4</v>
      </c>
      <c r="E8" s="5">
        <v>4</v>
      </c>
      <c r="G8" s="4" t="s">
        <v>5</v>
      </c>
      <c r="H8" s="5">
        <v>3</v>
      </c>
      <c r="I8" s="31" t="s">
        <v>6</v>
      </c>
      <c r="J8" s="31"/>
      <c r="K8" s="31"/>
      <c r="L8" s="32" t="s">
        <v>42</v>
      </c>
      <c r="M8" s="32"/>
      <c r="N8" s="32"/>
    </row>
    <row r="10" spans="1:14" x14ac:dyDescent="0.3">
      <c r="A10" s="4" t="s">
        <v>7</v>
      </c>
      <c r="B10" s="32" t="s">
        <v>31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3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1" customFormat="1" ht="24.9" x14ac:dyDescent="0.3">
      <c r="A14" s="8" t="s">
        <v>34</v>
      </c>
      <c r="B14" s="9" t="s">
        <v>20</v>
      </c>
      <c r="C14" s="9" t="s">
        <v>37</v>
      </c>
      <c r="D14" s="9" t="s">
        <v>33</v>
      </c>
      <c r="E14" s="9">
        <v>14</v>
      </c>
      <c r="F14" s="9">
        <v>13</v>
      </c>
      <c r="G14" s="9"/>
      <c r="H14" s="10">
        <f t="shared" ref="H14:H16" si="0">F14/E14</f>
        <v>0.9285714285714286</v>
      </c>
      <c r="I14" s="9">
        <f t="shared" ref="I14:I23" si="1">(E14-SUM(F14:G14))-K14</f>
        <v>1</v>
      </c>
      <c r="J14" s="10">
        <f t="shared" ref="J14:J23" si="2">I14/E14</f>
        <v>7.1428571428571425E-2</v>
      </c>
      <c r="K14" s="9">
        <v>0</v>
      </c>
      <c r="L14" s="10">
        <f t="shared" ref="L14:L23" si="3">K14/E14</f>
        <v>0</v>
      </c>
      <c r="M14" s="9">
        <v>72</v>
      </c>
      <c r="N14" s="15">
        <v>0.42</v>
      </c>
    </row>
    <row r="15" spans="1:14" s="11" customFormat="1" ht="24.9" x14ac:dyDescent="0.3">
      <c r="A15" s="8" t="s">
        <v>34</v>
      </c>
      <c r="B15" s="9" t="s">
        <v>20</v>
      </c>
      <c r="C15" s="9" t="s">
        <v>38</v>
      </c>
      <c r="D15" s="9" t="s">
        <v>33</v>
      </c>
      <c r="E15" s="9">
        <v>15</v>
      </c>
      <c r="F15" s="9">
        <v>14</v>
      </c>
      <c r="G15" s="9"/>
      <c r="H15" s="10">
        <f t="shared" si="0"/>
        <v>0.93333333333333335</v>
      </c>
      <c r="I15" s="9">
        <f t="shared" si="1"/>
        <v>1</v>
      </c>
      <c r="J15" s="10">
        <f t="shared" si="2"/>
        <v>6.6666666666666666E-2</v>
      </c>
      <c r="K15" s="9">
        <v>0</v>
      </c>
      <c r="L15" s="10">
        <f t="shared" si="3"/>
        <v>0</v>
      </c>
      <c r="M15" s="9">
        <v>73</v>
      </c>
      <c r="N15" s="15">
        <v>0.43</v>
      </c>
    </row>
    <row r="16" spans="1:14" s="11" customFormat="1" ht="24.9" x14ac:dyDescent="0.3">
      <c r="A16" s="8" t="s">
        <v>35</v>
      </c>
      <c r="B16" s="9" t="s">
        <v>20</v>
      </c>
      <c r="C16" s="9" t="s">
        <v>39</v>
      </c>
      <c r="D16" s="9" t="s">
        <v>32</v>
      </c>
      <c r="E16" s="9">
        <v>18</v>
      </c>
      <c r="F16" s="9">
        <v>18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93</v>
      </c>
      <c r="N16" s="15">
        <v>0.72</v>
      </c>
    </row>
    <row r="17" spans="1:14" s="11" customFormat="1" ht="24.9" x14ac:dyDescent="0.3">
      <c r="A17" s="8" t="s">
        <v>36</v>
      </c>
      <c r="B17" s="9" t="s">
        <v>20</v>
      </c>
      <c r="C17" s="9" t="s">
        <v>40</v>
      </c>
      <c r="D17" s="9" t="s">
        <v>41</v>
      </c>
      <c r="E17" s="9">
        <v>17</v>
      </c>
      <c r="F17" s="9">
        <v>17</v>
      </c>
      <c r="G17" s="9"/>
      <c r="H17" s="10">
        <f t="shared" ref="H17" si="4">F17/E17</f>
        <v>1</v>
      </c>
      <c r="I17" s="9">
        <f t="shared" ref="I17" si="5">(E17-SUM(F17:G17))-K17</f>
        <v>0</v>
      </c>
      <c r="J17" s="10">
        <f t="shared" ref="J17" si="6">I17/E17</f>
        <v>0</v>
      </c>
      <c r="K17" s="9">
        <v>0</v>
      </c>
      <c r="L17" s="10">
        <f t="shared" ref="L17" si="7">K17/E17</f>
        <v>0</v>
      </c>
      <c r="M17" s="9">
        <v>84</v>
      </c>
      <c r="N17" s="15">
        <v>0.53</v>
      </c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ht="16.5" customHeight="1" x14ac:dyDescent="0.3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ht="12.9" thickBot="1" x14ac:dyDescent="0.35">
      <c r="A23" s="16" t="s">
        <v>23</v>
      </c>
      <c r="B23" s="17" t="s">
        <v>24</v>
      </c>
      <c r="C23" s="17" t="s">
        <v>24</v>
      </c>
      <c r="D23" s="17" t="s">
        <v>24</v>
      </c>
      <c r="E23" s="17">
        <f>SUM(E14:E22)</f>
        <v>64</v>
      </c>
      <c r="F23" s="17">
        <f>SUM(F14:F22)</f>
        <v>62</v>
      </c>
      <c r="G23" s="17">
        <f>SUM(G14:G22)</f>
        <v>0</v>
      </c>
      <c r="H23" s="18">
        <f>SUM(F23:G23)/E23</f>
        <v>0.96875</v>
      </c>
      <c r="I23" s="17">
        <f t="shared" si="1"/>
        <v>2</v>
      </c>
      <c r="J23" s="18">
        <f t="shared" si="2"/>
        <v>3.125E-2</v>
      </c>
      <c r="K23" s="17">
        <f>SUM(K14:K22)</f>
        <v>0</v>
      </c>
      <c r="L23" s="18">
        <f t="shared" si="3"/>
        <v>0</v>
      </c>
      <c r="M23" s="17">
        <f>AVERAGE(M14:M22)</f>
        <v>80.5</v>
      </c>
      <c r="N23" s="19">
        <f>AVERAGE(N14:N22)</f>
        <v>0.52499999999999991</v>
      </c>
    </row>
    <row r="25" spans="1:14" ht="120" customHeight="1" x14ac:dyDescent="0.3">
      <c r="A25" s="28" t="s">
        <v>25</v>
      </c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</row>
    <row r="27" spans="1:14" x14ac:dyDescent="0.3">
      <c r="A27" s="12"/>
    </row>
    <row r="28" spans="1:14" x14ac:dyDescent="0.3">
      <c r="B28" s="35" t="s">
        <v>26</v>
      </c>
      <c r="C28" s="35"/>
      <c r="D28" s="35"/>
      <c r="G28" s="20" t="s">
        <v>27</v>
      </c>
      <c r="H28" s="20"/>
      <c r="I28" s="20"/>
      <c r="J28" s="20"/>
    </row>
    <row r="29" spans="1:14" ht="62.25" customHeight="1" x14ac:dyDescent="0.3">
      <c r="B29" s="36"/>
      <c r="C29" s="36"/>
      <c r="D29" s="36"/>
      <c r="G29" s="32"/>
      <c r="H29" s="32"/>
      <c r="I29" s="32"/>
      <c r="J29" s="32"/>
    </row>
    <row r="30" spans="1:14" hidden="1" x14ac:dyDescent="0.3">
      <c r="A30" s="37" t="e">
        <v>#REF!</v>
      </c>
      <c r="B30" s="37"/>
      <c r="C30" s="6"/>
      <c r="E30" s="37"/>
      <c r="F30" s="37"/>
      <c r="G30" s="37"/>
      <c r="H30" s="37"/>
    </row>
    <row r="31" spans="1:14" hidden="1" x14ac:dyDescent="0.3"/>
    <row r="32" spans="1:14" ht="45" customHeight="1" x14ac:dyDescent="0.3">
      <c r="B32" s="38" t="str">
        <f>B10</f>
        <v>ING. MIGUEL REYES FISCAL</v>
      </c>
      <c r="C32" s="38"/>
      <c r="D32" s="38"/>
      <c r="E32" s="13"/>
      <c r="F32" s="13"/>
      <c r="G32" s="38" t="s">
        <v>30</v>
      </c>
      <c r="H32" s="38"/>
      <c r="I32" s="38"/>
      <c r="J32" s="38"/>
    </row>
  </sheetData>
  <mergeCells count="31">
    <mergeCell ref="A30:B30"/>
    <mergeCell ref="E30:H30"/>
    <mergeCell ref="B32:D32"/>
    <mergeCell ref="G32:J32"/>
    <mergeCell ref="K12:K13"/>
    <mergeCell ref="L12:L13"/>
    <mergeCell ref="B28:D28"/>
    <mergeCell ref="G28:J28"/>
    <mergeCell ref="B29:D29"/>
    <mergeCell ref="G29:J29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migue</cp:lastModifiedBy>
  <cp:revision/>
  <cp:lastPrinted>2024-01-15T16:08:21Z</cp:lastPrinted>
  <dcterms:created xsi:type="dcterms:W3CDTF">2021-11-22T14:45:25Z</dcterms:created>
  <dcterms:modified xsi:type="dcterms:W3CDTF">2024-10-03T00:31:44Z</dcterms:modified>
  <cp:category/>
  <cp:contentStatus/>
</cp:coreProperties>
</file>