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C4661E58-91D6-40F4-A87A-2F06F0F8C4D5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3" sheetId="10" r:id="rId1"/>
  </sheets>
  <definedNames>
    <definedName name="_xlnm.Print_Area" localSheetId="0">'3'!$A$1:$N$32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I17" i="10"/>
  <c r="J17" i="10" s="1"/>
  <c r="L17" i="10"/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<sst xmlns="http://schemas.openxmlformats.org/spreadsheetml/2006/main" count="51" uniqueCount="44">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</sst>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14" zoomScale="85" zoomScaleNormal="85" zoomScaleSheetLayoutView="100" workbookViewId="0">
      <selection activeCell="O17" sqref="O17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>
        <v>3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42</v>
      </c>
      <c r="M8" s="32"/>
      <c r="N8" s="32"/>
    </row>
    <row r="10" spans="1:14" x14ac:dyDescent="0.3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4.9" x14ac:dyDescent="0.3">
      <c r="A14" s="8" t="s">
        <v>34</v>
      </c>
      <c r="B14" s="9" t="s">
        <v>43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>
        <f t="shared" ref="H14:H16" si="0">F14/E14</f>
        <v>1</v>
      </c>
      <c r="I14" s="9">
        <f t="shared" ref="I14:I23" si="1">(E14-SUM(F14:G14))-K14</f>
        <v>0</v>
      </c>
      <c r="J14" s="10">
        <f t="shared" ref="J14:J23" si="2">I14/E14</f>
        <v>0</v>
      </c>
      <c r="K14" s="9">
        <v>0</v>
      </c>
      <c r="L14" s="10">
        <f t="shared" ref="L14:L23" si="3">K14/E14</f>
        <v>0</v>
      </c>
      <c r="M14" s="9">
        <v>78</v>
      </c>
      <c r="N14" s="15">
        <v>0.64</v>
      </c>
    </row>
    <row r="15" spans="1:14" s="11" customFormat="1" ht="24.9" x14ac:dyDescent="0.3">
      <c r="A15" s="8" t="s">
        <v>34</v>
      </c>
      <c r="B15" s="9" t="s">
        <v>43</v>
      </c>
      <c r="C15" s="9" t="s">
        <v>38</v>
      </c>
      <c r="D15" s="9" t="s">
        <v>33</v>
      </c>
      <c r="E15" s="9">
        <v>15</v>
      </c>
      <c r="F15" s="9">
        <v>15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80</v>
      </c>
      <c r="N15" s="15">
        <v>0.66</v>
      </c>
    </row>
    <row r="16" spans="1:14" s="11" customFormat="1" ht="24.9" x14ac:dyDescent="0.3">
      <c r="A16" s="8" t="s">
        <v>35</v>
      </c>
      <c r="B16" s="9" t="s">
        <v>43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93</v>
      </c>
      <c r="N16" s="15">
        <v>0.83</v>
      </c>
    </row>
    <row r="17" spans="1:14" s="11" customFormat="1" ht="24.9" x14ac:dyDescent="0.3">
      <c r="A17" s="8" t="s">
        <v>36</v>
      </c>
      <c r="B17" s="9" t="s">
        <v>43</v>
      </c>
      <c r="C17" s="9" t="s">
        <v>40</v>
      </c>
      <c r="D17" s="9" t="s">
        <v>41</v>
      </c>
      <c r="E17" s="9">
        <v>17</v>
      </c>
      <c r="F17" s="9">
        <v>15</v>
      </c>
      <c r="G17" s="9"/>
      <c r="H17" s="10">
        <f t="shared" ref="H17" si="4">F17/E17</f>
        <v>0.88235294117647056</v>
      </c>
      <c r="I17" s="9">
        <f t="shared" ref="I17" si="5">(E17-SUM(F17:G17))-K17</f>
        <v>2</v>
      </c>
      <c r="J17" s="10">
        <f t="shared" ref="J17" si="6">I17/E17</f>
        <v>0.11764705882352941</v>
      </c>
      <c r="K17" s="9">
        <v>0</v>
      </c>
      <c r="L17" s="10">
        <f t="shared" ref="L17" si="7">K17/E17</f>
        <v>0</v>
      </c>
      <c r="M17" s="9">
        <v>82</v>
      </c>
      <c r="N17" s="15">
        <v>0.6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62</v>
      </c>
      <c r="G23" s="17">
        <f>SUM(G14:G22)</f>
        <v>0</v>
      </c>
      <c r="H23" s="18">
        <f>SUM(F23:G23)/E23</f>
        <v>0.96875</v>
      </c>
      <c r="I23" s="17">
        <f t="shared" si="1"/>
        <v>2</v>
      </c>
      <c r="J23" s="18">
        <f t="shared" si="2"/>
        <v>3.125E-2</v>
      </c>
      <c r="K23" s="17">
        <f>SUM(K14:K22)</f>
        <v>0</v>
      </c>
      <c r="L23" s="18">
        <f t="shared" si="3"/>
        <v>0</v>
      </c>
      <c r="M23" s="17">
        <f>AVERAGE(M14:M22)</f>
        <v>83.25</v>
      </c>
      <c r="N23" s="19">
        <f>AVERAGE(N14:N22)</f>
        <v>0.6825</v>
      </c>
    </row>
    <row r="25" spans="1:14" ht="120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14" x14ac:dyDescent="0.3">
      <c r="A27" s="12"/>
    </row>
    <row r="28" spans="1:14" x14ac:dyDescent="0.3">
      <c r="B28" s="35" t="s">
        <v>26</v>
      </c>
      <c r="C28" s="35"/>
      <c r="D28" s="35"/>
      <c r="G28" s="20" t="s">
        <v>27</v>
      </c>
      <c r="H28" s="20"/>
      <c r="I28" s="20"/>
      <c r="J28" s="20"/>
    </row>
    <row r="29" spans="1:14" ht="62.25" customHeight="1" x14ac:dyDescent="0.3">
      <c r="B29" s="36"/>
      <c r="C29" s="36"/>
      <c r="D29" s="36"/>
      <c r="G29" s="32"/>
      <c r="H29" s="32"/>
      <c r="I29" s="32"/>
      <c r="J29" s="32"/>
    </row>
    <row r="30" spans="1:14" hidden="1" x14ac:dyDescent="0.3">
      <c r="A30" s="37" t="e">
        <v>#REF!</v>
      </c>
      <c r="B30" s="37"/>
      <c r="C30" s="6"/>
      <c r="E30" s="37"/>
      <c r="F30" s="37"/>
      <c r="G30" s="37"/>
      <c r="H30" s="37"/>
    </row>
    <row r="31" spans="1:14" hidden="1" x14ac:dyDescent="0.3"/>
    <row r="32" spans="1:14" ht="45" customHeight="1" x14ac:dyDescent="0.3">
      <c r="B32" s="38" t="str">
        <f>B10</f>
        <v>ING. MIGUEL REYES FISCAL</v>
      </c>
      <c r="C32" s="38"/>
      <c r="D32" s="38"/>
      <c r="E32" s="13"/>
      <c r="F32" s="13"/>
      <c r="G32" s="38" t="s">
        <v>30</v>
      </c>
      <c r="H32" s="38"/>
      <c r="I32" s="38"/>
      <c r="J32" s="38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2024-11-20T23:13:10Z</dcterms:modified>
  <cp:category/>
  <cp:contentStatus/>
</cp:coreProperties>
</file>